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2do trim 2021\MPIO\2DO TRIM\"/>
    </mc:Choice>
  </mc:AlternateContent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96" i="4" l="1"/>
  <c r="G96" i="4"/>
  <c r="F96" i="4"/>
  <c r="E96" i="4"/>
  <c r="D96" i="4"/>
  <c r="C96" i="4"/>
  <c r="H74" i="4"/>
  <c r="G74" i="4"/>
  <c r="F74" i="4"/>
  <c r="E74" i="4"/>
  <c r="D74" i="4"/>
  <c r="C74" i="4"/>
  <c r="H16" i="8"/>
  <c r="G16" i="8"/>
  <c r="F16" i="8"/>
  <c r="E16" i="8"/>
  <c r="D16" i="8"/>
  <c r="C16" i="8"/>
  <c r="H69" i="6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H77" i="6" l="1"/>
  <c r="D77" i="6"/>
  <c r="E42" i="5"/>
  <c r="G77" i="6"/>
  <c r="E77" i="6"/>
  <c r="F42" i="5"/>
  <c r="G42" i="5"/>
  <c r="C42" i="5"/>
  <c r="F77" i="6"/>
  <c r="C77" i="6"/>
  <c r="H42" i="5"/>
  <c r="D42" i="5"/>
</calcChain>
</file>

<file path=xl/sharedStrings.xml><?xml version="1.0" encoding="utf-8"?>
<sst xmlns="http://schemas.openxmlformats.org/spreadsheetml/2006/main" count="271" uniqueCount="204">
  <si>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</si>
  <si>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</si>
  <si>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</si>
  <si>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</si>
  <si>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</si>
  <si>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</si>
  <si>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</si>
  <si>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</si>
  <si>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</si>
  <si>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</si>
  <si>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</si>
  <si>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</si>
  <si>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</si>
  <si>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</si>
  <si>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</si>
  <si>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</si>
  <si>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</si>
  <si>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</si>
  <si>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</si>
  <si>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</si>
  <si>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</si>
  <si>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</si>
  <si>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</si>
  <si>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</si>
  <si>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</si>
  <si>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</si>
  <si>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</si>
  <si>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</si>
  <si>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</si>
  <si>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</si>
  <si>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</si>
  <si>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</si>
  <si>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</si>
  <si>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</si>
  <si>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</si>
  <si>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</si>
  <si>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</si>
  <si>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</si>
  <si>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</si>
  <si>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</si>
  <si>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</si>
  <si>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</si>
  <si>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</si>
  <si>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</si>
  <si>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</si>
  <si>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</si>
  <si>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</si>
  <si>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</si>
  <si>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</si>
  <si>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</si>
  <si>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</si>
  <si>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</si>
  <si>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</si>
  <si>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</si>
  <si>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</si>
  <si>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</si>
  <si>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</si>
  <si>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</si>
  <si>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</si>
  <si>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</si>
  <si>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</si>
  <si>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</si>
  <si>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</si>
  <si>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</si>
  <si>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</si>
  <si>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</si>
  <si>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</si>
  <si>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</si>
  <si>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</si>
  <si>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</si>
  <si>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</si>
  <si>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</si>
  <si>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</si>
  <si>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</si>
  <si>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</si>
  <si>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</si>
  <si>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</si>
  <si>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</si>
  <si>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</si>
  <si>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</si>
  <si>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</si>
  <si>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</si>
  <si>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</si>
  <si>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</si>
  <si>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</si>
  <si>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</si>
  <si>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</si>
  <si>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</si>
  <si>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</si>
  <si>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</si>
  <si>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</si>
  <si>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</si>
  <si>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</si>
  <si>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</si>
  <si>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</si>
  <si>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</si>
  <si>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</si>
  <si>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</si>
  <si>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</si>
  <si>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</si>
  <si>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</si>
  <si>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</si>
  <si>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</si>
  <si>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</si>
  <si>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</si>
  <si>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</si>
  <si>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</si>
  <si>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</si>
  <si>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</si>
  <si>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</si>
  <si>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</si>
  <si>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</si>
  <si>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</si>
  <si>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</si>
  <si>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</si>
  <si>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</si>
  <si>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</si>
  <si>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</si>
  <si>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</si>
  <si>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</si>
  <si>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</si>
  <si>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</si>
  <si>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</si>
  <si>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</si>
  <si>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</si>
  <si>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</si>
  <si>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</si>
  <si>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</si>
  <si>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LUIS DE LA PAZ, GTO.
ESTADO ANALÍTICO DEL EJERCICIO DEL PRESUPUESTO DE EGRESOS POR OBJETO DEL GASTO (CAPÍTULO Y CONCEPTO)
 AL 30 DE JUNIO DEL 2021</t>
  </si>
  <si>
    <t>MUNICIPIO DE SAN LUIS DE LA PAZ, GTO.
ESTADO ANALÍTICO DEL EJERCICIO DEL PRESUPUESTO DE EGRESOS 
CLASIFICACIÓN ECONÓMICA (POR TIPO DE GASTO)
 DEL 1 DE ENERO DEL 2021 AL 30 DE JUNIO DEL 2021</t>
  </si>
  <si>
    <t>MUNICIPIO DE SAN LUIS DE LA PAZ, GTO.
ESTADO ANALÍTICO DEL EJERCICIO DEL PRESUPUESTO DE EGRESOS 
CLASIFICACIÓN FUNCIONAL (FINALIDAD Y FUNCIÓN)
 DEL 01 DE ENERO DEL 2021 AL 30 DE JUNIO DEL 2021</t>
  </si>
  <si>
    <t>SECTOR PARAESTATAL DEL GOBIERNO MUNICIPAL DE MUNICIPIO DE SAN LUIS DE LA PAZ, GTO.
ESTADO ANALÍTICO DEL EJERCICIO DEL PRESUPUESTO DE EGRESOS 
CLASIFICACIÓN ADMINISTRATIVA
DEL 1 DE ENERO DEL 2021 AL 30 DE JUNIO DEL 2021</t>
  </si>
  <si>
    <t>GOBIERNO MUNICIPAL DE MUNICIPIO DE SAN LUIS DE LA PAZ, GTO.
ESTADO ANALÍTICO DEL EJERCICIO DEL PRESUPUESTO DE EGRESOS 
CLASIFICACIÓN ADMINISTRATIVA
DEL 1 DE ENERO DEL 2021 AL 30 DE JUNIO DEL 2021</t>
  </si>
  <si>
    <t>10010 PRESIDENCIA</t>
  </si>
  <si>
    <t>10011 COMUNICACION SOCIAL</t>
  </si>
  <si>
    <t>10012 UNIDAD MUNICIPAL DE PLANEACION</t>
  </si>
  <si>
    <t>10013 COORDINACIONDE LA MUJER</t>
  </si>
  <si>
    <t>10020 H. AYUNTAMIENTO</t>
  </si>
  <si>
    <t>10021 SINDICATURA</t>
  </si>
  <si>
    <t>10030 SECRETARIA DE AYUNTAMIENTO</t>
  </si>
  <si>
    <t>10040 TESORERIA MUNICIPAL</t>
  </si>
  <si>
    <t>10050 CONTRALORIA</t>
  </si>
  <si>
    <t>10060 JUZGADO</t>
  </si>
  <si>
    <t>10070 OFICIALIA</t>
  </si>
  <si>
    <t>10075 EVENTOS ESPECIALES</t>
  </si>
  <si>
    <t>10076 MANTTO A EDIFICIOS PUBLICOS</t>
  </si>
  <si>
    <t>10080 FOMENTO ECONOMICO</t>
  </si>
  <si>
    <t>10081 TURISMO</t>
  </si>
  <si>
    <t>10082 DESARROLLO AGROPECUARIO</t>
  </si>
  <si>
    <t>10090 OBRAS PUBLICAS</t>
  </si>
  <si>
    <t>10091 OBRAS PUBLICAS 2</t>
  </si>
  <si>
    <t>10100 DESARROLLO SOCIAL</t>
  </si>
  <si>
    <t>10110 DEPORTES</t>
  </si>
  <si>
    <t>10120 SERVICIOS MUNICIPALES</t>
  </si>
  <si>
    <t>10130 CASA CULTURA</t>
  </si>
  <si>
    <t>10140 RASTRO</t>
  </si>
  <si>
    <t>10150 SEGURIDAD PUBLICA</t>
  </si>
  <si>
    <t>10160 TRANSITO</t>
  </si>
  <si>
    <t>10170 PROTECCION CIVIL</t>
  </si>
  <si>
    <t>10180 ECOLOGIA Y MEDIO AMBIENTE</t>
  </si>
  <si>
    <t>10190 SUBSIDIOS</t>
  </si>
  <si>
    <t>10200 FERIA</t>
  </si>
  <si>
    <t>10210 EXPO AGROPECUARIA</t>
  </si>
  <si>
    <t>15082 DESARROLLO AGROPECUARIO</t>
  </si>
  <si>
    <t>21080 FOMENTO ECONOMICO</t>
  </si>
  <si>
    <t>21082 DESARROLLO AGROPECUARIO</t>
  </si>
  <si>
    <t>21090 OBRAS PUBLICAS</t>
  </si>
  <si>
    <t>21100 DESARROLLO SOCIAL</t>
  </si>
  <si>
    <t>21190 AGUA POTABLE</t>
  </si>
  <si>
    <t>31040 TESORERIA MUNICIPAL</t>
  </si>
  <si>
    <t>31070 OFICILIA</t>
  </si>
  <si>
    <t>31080 FOMENTO ECONOMICO</t>
  </si>
  <si>
    <t>31081 TURISMO</t>
  </si>
  <si>
    <t>31082 DESARROLLO AGROPECUARIO</t>
  </si>
  <si>
    <t>31090 OBRAS PUBLICAS</t>
  </si>
  <si>
    <t>31100 DESARROLLO SOCIAL</t>
  </si>
  <si>
    <t>31120 SERVICIOS MUNICIPALES</t>
  </si>
  <si>
    <t>31140 RASTRO MUNICIPAL</t>
  </si>
  <si>
    <t>31150 SEGURIDAD PUBLICA</t>
  </si>
  <si>
    <t>31160 TRANSITO MUNICIPAL</t>
  </si>
  <si>
    <t>31170 PROTECCION CIVIL</t>
  </si>
  <si>
    <t>31180 ECOLOGIA Y MEDIO AMBIENTE</t>
  </si>
  <si>
    <t>31200 SUBSIDIOS</t>
  </si>
  <si>
    <t>51170 PROTECCION CIVIL</t>
  </si>
  <si>
    <t>MUNICIPIO DE SAN LUIS DE LA PAZ, GTO.
ESTADO ANALÍTICO DEL EJERCICIO DEL PRESUPUESTO DE EGRESOS 
CLASIFICACIÓN ADMINISTRATIVA
DEL 1 DE ENERO DEL 2021 AL 30 DE JUNIO DEL 2021</t>
  </si>
  <si>
    <t>Bajo protesta de decir verdad declaramos que los Estados Financieros y sus notas, son razonablemente correctos y son responsabilidad del emisor.</t>
  </si>
  <si>
    <t xml:space="preserve">                                  ____________________________________________</t>
  </si>
  <si>
    <t>___________________________________________</t>
  </si>
  <si>
    <t xml:space="preserve">  C.P. Sandra Alicia Hurtado Pérez
          </t>
  </si>
  <si>
    <t xml:space="preserve">              Tesorera Municipal</t>
  </si>
  <si>
    <t xml:space="preserve">                  T.S.U. Luis Gerardo Sánchez Sánchez</t>
  </si>
  <si>
    <t xml:space="preserve">                 Presidente Municipal</t>
  </si>
  <si>
    <t xml:space="preserve">      C.P. Sandra Alicia Hurtado Pérez
          </t>
  </si>
  <si>
    <t xml:space="preserve">   C.P. Sandra Alicia Hurtado Pérez
          </t>
  </si>
  <si>
    <t xml:space="preserve">                                        ______________________________________</t>
  </si>
  <si>
    <t>_______________________________________</t>
  </si>
  <si>
    <t>T.S.U. Luis Gerardo Sánchez Sánchez</t>
  </si>
  <si>
    <t xml:space="preserve">Presidente Municipal </t>
  </si>
  <si>
    <t>______________________________________</t>
  </si>
  <si>
    <t xml:space="preserve">    C.P. Sandra Alicia Hurtado Pérez
          </t>
  </si>
  <si>
    <t xml:space="preserve">     T.S.U. Luis Gerardo Sánchez Sánchez</t>
  </si>
  <si>
    <t xml:space="preserve">                Presidente Municipal</t>
  </si>
  <si>
    <t xml:space="preserve">                      ____________________________________________</t>
  </si>
  <si>
    <t xml:space="preserve">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</si>
</sst>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.5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15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7" fillId="0" borderId="0" xfId="0" applyFont="1"/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wrapText="1"/>
      <protection locked="0"/>
    </xf>
    <xf numFmtId="4" fontId="2" fillId="0" borderId="0" xfId="8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8" applyFont="1" applyBorder="1" applyAlignment="1" applyProtection="1">
      <alignment horizontal="center" vertical="top"/>
      <protection locked="0"/>
    </xf>
    <xf numFmtId="0" fontId="1" fillId="0" borderId="0" xfId="8" applyFont="1" applyBorder="1" applyAlignment="1" applyProtection="1">
      <alignment horizontal="center" vertical="top" wrapText="1"/>
      <protection locked="0"/>
    </xf>
    <xf numFmtId="0" fontId="1" fillId="0" borderId="0" xfId="8" applyFont="1" applyAlignment="1" applyProtection="1">
      <alignment horizontal="center"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1" fillId="0" borderId="0" xfId="8" applyFont="1" applyBorder="1" applyAlignment="1" applyProtection="1">
      <alignment horizontal="left" vertical="top"/>
      <protection locked="0"/>
    </xf>
    <xf numFmtId="0" fontId="1" fillId="0" borderId="0" xfId="8" applyFont="1" applyAlignment="1" applyProtection="1">
      <alignment horizontal="left" vertical="top" wrapText="1"/>
      <protection locked="0"/>
    </xf>
    <xf numFmtId="0" fontId="2" fillId="0" borderId="0" xfId="8" applyFont="1" applyAlignment="1" applyProtection="1">
      <protection locked="0"/>
    </xf>
    <xf numFmtId="4" fontId="2" fillId="0" borderId="0" xfId="8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8" applyFont="1" applyBorder="1" applyAlignment="1" applyProtection="1">
      <alignment horizontal="center" vertical="top"/>
      <protection locked="0"/>
    </xf>
    <xf numFmtId="0" fontId="1" fillId="0" borderId="0" xfId="8" applyFont="1" applyAlignment="1" applyProtection="1">
      <alignment horizontal="center" vertical="top"/>
      <protection locked="0"/>
    </xf>
    <xf numFmtId="0" fontId="1" fillId="0" borderId="0" xfId="8" applyFont="1" applyAlignment="1" applyProtection="1">
      <alignment vertical="top"/>
      <protection locked="0"/>
    </xf>
    <xf numFmtId="4" fontId="1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opLeftCell="A64" workbookViewId="0">
      <selection activeCell="E99" sqref="E9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182605871.5</v>
      </c>
      <c r="D5" s="14">
        <f t="shared" si="0"/>
        <v>73455.270000000484</v>
      </c>
      <c r="E5" s="14">
        <f t="shared" si="0"/>
        <v>182679326.76999998</v>
      </c>
      <c r="F5" s="14">
        <f t="shared" si="0"/>
        <v>75711994.549999997</v>
      </c>
      <c r="G5" s="14">
        <f t="shared" si="0"/>
        <v>75665978.550000012</v>
      </c>
      <c r="H5" s="14">
        <f t="shared" si="0"/>
        <v>106967332.22000001</v>
      </c>
    </row>
    <row r="6" spans="1:8" x14ac:dyDescent="0.2">
      <c r="A6" s="5"/>
      <c r="B6" s="11" t="s">
        <v>70</v>
      </c>
      <c r="C6" s="15">
        <v>75086165.469999999</v>
      </c>
      <c r="D6" s="15">
        <v>-23320.36</v>
      </c>
      <c r="E6" s="15">
        <v>75062845.109999999</v>
      </c>
      <c r="F6" s="15">
        <v>36273931.329999998</v>
      </c>
      <c r="G6" s="15">
        <v>36248432.450000003</v>
      </c>
      <c r="H6" s="15">
        <v>38788913.780000001</v>
      </c>
    </row>
    <row r="7" spans="1:8" x14ac:dyDescent="0.2">
      <c r="A7" s="5"/>
      <c r="B7" s="11" t="s">
        <v>71</v>
      </c>
      <c r="C7" s="15">
        <v>15632198.880000001</v>
      </c>
      <c r="D7" s="15">
        <v>2421170</v>
      </c>
      <c r="E7" s="15">
        <v>18053368.879999999</v>
      </c>
      <c r="F7" s="15">
        <v>13554460.949999999</v>
      </c>
      <c r="G7" s="15">
        <v>13547684.949999999</v>
      </c>
      <c r="H7" s="15">
        <v>4498907.93</v>
      </c>
    </row>
    <row r="8" spans="1:8" x14ac:dyDescent="0.2">
      <c r="A8" s="5"/>
      <c r="B8" s="11" t="s">
        <v>72</v>
      </c>
      <c r="C8" s="15">
        <v>44102761.850000001</v>
      </c>
      <c r="D8" s="15">
        <v>961469.6</v>
      </c>
      <c r="E8" s="15">
        <v>45064231.450000003</v>
      </c>
      <c r="F8" s="15">
        <v>16297060.380000001</v>
      </c>
      <c r="G8" s="15">
        <v>16288495.359999999</v>
      </c>
      <c r="H8" s="15">
        <v>28767171.07</v>
      </c>
    </row>
    <row r="9" spans="1:8" x14ac:dyDescent="0.2">
      <c r="A9" s="5"/>
      <c r="B9" s="11" t="s">
        <v>35</v>
      </c>
      <c r="C9" s="15">
        <v>27890909.190000001</v>
      </c>
      <c r="D9" s="15">
        <v>-9431.1200000000008</v>
      </c>
      <c r="E9" s="15">
        <v>27881478.07</v>
      </c>
      <c r="F9" s="15">
        <v>4783935.8899999997</v>
      </c>
      <c r="G9" s="15">
        <v>4783935.8899999997</v>
      </c>
      <c r="H9" s="15">
        <v>23097542.18</v>
      </c>
    </row>
    <row r="10" spans="1:8" x14ac:dyDescent="0.2">
      <c r="A10" s="5"/>
      <c r="B10" s="11" t="s">
        <v>73</v>
      </c>
      <c r="C10" s="15">
        <v>19893836.109999999</v>
      </c>
      <c r="D10" s="15">
        <v>-4926432.8499999996</v>
      </c>
      <c r="E10" s="15">
        <v>14967403.26</v>
      </c>
      <c r="F10" s="15">
        <v>4802606</v>
      </c>
      <c r="G10" s="15">
        <v>4797429.9000000004</v>
      </c>
      <c r="H10" s="15">
        <v>10164797.26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1650000</v>
      </c>
      <c r="E12" s="15">
        <v>1650000</v>
      </c>
      <c r="F12" s="15">
        <v>0</v>
      </c>
      <c r="G12" s="15">
        <v>0</v>
      </c>
      <c r="H12" s="15">
        <v>1650000</v>
      </c>
    </row>
    <row r="13" spans="1:8" x14ac:dyDescent="0.2">
      <c r="A13" s="50" t="s">
        <v>62</v>
      </c>
      <c r="B13" s="7"/>
      <c r="C13" s="15">
        <f t="shared" ref="C13:H13" si="1">SUM(C14:C22)</f>
        <v>26274724.100000001</v>
      </c>
      <c r="D13" s="15">
        <f t="shared" si="1"/>
        <v>5169744.79</v>
      </c>
      <c r="E13" s="15">
        <f t="shared" si="1"/>
        <v>31444468.890000001</v>
      </c>
      <c r="F13" s="15">
        <f t="shared" si="1"/>
        <v>18008345.890000001</v>
      </c>
      <c r="G13" s="15">
        <f t="shared" si="1"/>
        <v>17216419.939999998</v>
      </c>
      <c r="H13" s="15">
        <f t="shared" si="1"/>
        <v>13436123.000000002</v>
      </c>
    </row>
    <row r="14" spans="1:8" x14ac:dyDescent="0.2">
      <c r="A14" s="5"/>
      <c r="B14" s="11" t="s">
        <v>75</v>
      </c>
      <c r="C14" s="15">
        <v>2255729.5</v>
      </c>
      <c r="D14" s="15">
        <v>379500</v>
      </c>
      <c r="E14" s="15">
        <v>2635229.5</v>
      </c>
      <c r="F14" s="15">
        <v>1258582.4099999999</v>
      </c>
      <c r="G14" s="15">
        <v>1147380.8500000001</v>
      </c>
      <c r="H14" s="15">
        <v>1376647.09</v>
      </c>
    </row>
    <row r="15" spans="1:8" x14ac:dyDescent="0.2">
      <c r="A15" s="5"/>
      <c r="B15" s="11" t="s">
        <v>76</v>
      </c>
      <c r="C15" s="15">
        <v>1715400</v>
      </c>
      <c r="D15" s="15">
        <v>-47250</v>
      </c>
      <c r="E15" s="15">
        <v>1668150</v>
      </c>
      <c r="F15" s="15">
        <v>477775.23</v>
      </c>
      <c r="G15" s="15">
        <v>438063.47</v>
      </c>
      <c r="H15" s="15">
        <v>1190374.77</v>
      </c>
    </row>
    <row r="16" spans="1:8" x14ac:dyDescent="0.2">
      <c r="A16" s="5"/>
      <c r="B16" s="11" t="s">
        <v>77</v>
      </c>
      <c r="C16" s="15">
        <v>611000</v>
      </c>
      <c r="D16" s="15">
        <v>49300</v>
      </c>
      <c r="E16" s="15">
        <v>660300</v>
      </c>
      <c r="F16" s="15">
        <v>200311.27</v>
      </c>
      <c r="G16" s="15">
        <v>165511.26999999999</v>
      </c>
      <c r="H16" s="15">
        <v>459988.73</v>
      </c>
    </row>
    <row r="17" spans="1:8" x14ac:dyDescent="0.2">
      <c r="A17" s="5"/>
      <c r="B17" s="11" t="s">
        <v>78</v>
      </c>
      <c r="C17" s="15">
        <v>10170780</v>
      </c>
      <c r="D17" s="15">
        <v>4435709.78</v>
      </c>
      <c r="E17" s="15">
        <v>14606489.779999999</v>
      </c>
      <c r="F17" s="15">
        <v>7865740.0099999998</v>
      </c>
      <c r="G17" s="15">
        <v>7766969.0099999998</v>
      </c>
      <c r="H17" s="15">
        <v>6740749.7699999996</v>
      </c>
    </row>
    <row r="18" spans="1:8" x14ac:dyDescent="0.2">
      <c r="A18" s="5"/>
      <c r="B18" s="11" t="s">
        <v>79</v>
      </c>
      <c r="C18" s="15">
        <v>1211964.6000000001</v>
      </c>
      <c r="D18" s="15">
        <v>240169.2</v>
      </c>
      <c r="E18" s="15">
        <v>1452133.8</v>
      </c>
      <c r="F18" s="15">
        <v>792152.75</v>
      </c>
      <c r="G18" s="15">
        <v>792152.75</v>
      </c>
      <c r="H18" s="15">
        <v>659981.05000000005</v>
      </c>
    </row>
    <row r="19" spans="1:8" x14ac:dyDescent="0.2">
      <c r="A19" s="5"/>
      <c r="B19" s="11" t="s">
        <v>80</v>
      </c>
      <c r="C19" s="15">
        <v>6406500</v>
      </c>
      <c r="D19" s="15">
        <v>1532677.59</v>
      </c>
      <c r="E19" s="15">
        <v>7939177.5899999999</v>
      </c>
      <c r="F19" s="15">
        <v>6756334.2199999997</v>
      </c>
      <c r="G19" s="15">
        <v>6253747.3700000001</v>
      </c>
      <c r="H19" s="15">
        <v>1182843.3700000001</v>
      </c>
    </row>
    <row r="20" spans="1:8" x14ac:dyDescent="0.2">
      <c r="A20" s="5"/>
      <c r="B20" s="11" t="s">
        <v>81</v>
      </c>
      <c r="C20" s="15">
        <v>2703000</v>
      </c>
      <c r="D20" s="15">
        <v>-760347</v>
      </c>
      <c r="E20" s="15">
        <v>1942653</v>
      </c>
      <c r="F20" s="15">
        <v>464400.93</v>
      </c>
      <c r="G20" s="15">
        <v>464400.93</v>
      </c>
      <c r="H20" s="15">
        <v>1478252.07</v>
      </c>
    </row>
    <row r="21" spans="1:8" x14ac:dyDescent="0.2">
      <c r="A21" s="5"/>
      <c r="B21" s="11" t="s">
        <v>82</v>
      </c>
      <c r="C21" s="15">
        <v>710000</v>
      </c>
      <c r="D21" s="15">
        <v>-650000</v>
      </c>
      <c r="E21" s="15">
        <v>60000</v>
      </c>
      <c r="F21" s="15">
        <v>0</v>
      </c>
      <c r="G21" s="15">
        <v>0</v>
      </c>
      <c r="H21" s="15">
        <v>60000</v>
      </c>
    </row>
    <row r="22" spans="1:8" x14ac:dyDescent="0.2">
      <c r="A22" s="5"/>
      <c r="B22" s="11" t="s">
        <v>83</v>
      </c>
      <c r="C22" s="15">
        <v>490350</v>
      </c>
      <c r="D22" s="15">
        <v>-10014.780000000001</v>
      </c>
      <c r="E22" s="15">
        <v>480335.22</v>
      </c>
      <c r="F22" s="15">
        <v>193049.07</v>
      </c>
      <c r="G22" s="15">
        <v>188194.29</v>
      </c>
      <c r="H22" s="15">
        <v>287286.15000000002</v>
      </c>
    </row>
    <row r="23" spans="1:8" x14ac:dyDescent="0.2">
      <c r="A23" s="50" t="s">
        <v>63</v>
      </c>
      <c r="B23" s="7"/>
      <c r="C23" s="15">
        <f t="shared" ref="C23:H23" si="2">SUM(C24:C32)</f>
        <v>27587843.02</v>
      </c>
      <c r="D23" s="15">
        <f t="shared" si="2"/>
        <v>1873877.6900000004</v>
      </c>
      <c r="E23" s="15">
        <f t="shared" si="2"/>
        <v>29461720.709999997</v>
      </c>
      <c r="F23" s="15">
        <f t="shared" si="2"/>
        <v>20709015.98</v>
      </c>
      <c r="G23" s="15">
        <f t="shared" si="2"/>
        <v>20473300.049999997</v>
      </c>
      <c r="H23" s="15">
        <f t="shared" si="2"/>
        <v>8752704.7300000004</v>
      </c>
    </row>
    <row r="24" spans="1:8" x14ac:dyDescent="0.2">
      <c r="A24" s="5"/>
      <c r="B24" s="11" t="s">
        <v>84</v>
      </c>
      <c r="C24" s="15">
        <v>2760500</v>
      </c>
      <c r="D24" s="15">
        <v>1189712.31</v>
      </c>
      <c r="E24" s="15">
        <v>3950212.31</v>
      </c>
      <c r="F24" s="15">
        <v>7570994.0999999996</v>
      </c>
      <c r="G24" s="15">
        <v>7517862.0700000003</v>
      </c>
      <c r="H24" s="15">
        <v>-3620781.79</v>
      </c>
    </row>
    <row r="25" spans="1:8" x14ac:dyDescent="0.2">
      <c r="A25" s="5"/>
      <c r="B25" s="11" t="s">
        <v>85</v>
      </c>
      <c r="C25" s="15">
        <v>6730000</v>
      </c>
      <c r="D25" s="15">
        <v>61231.8</v>
      </c>
      <c r="E25" s="15">
        <v>6791231.7999999998</v>
      </c>
      <c r="F25" s="15">
        <v>5227832.97</v>
      </c>
      <c r="G25" s="15">
        <v>5215648.9800000004</v>
      </c>
      <c r="H25" s="15">
        <v>1563398.83</v>
      </c>
    </row>
    <row r="26" spans="1:8" x14ac:dyDescent="0.2">
      <c r="A26" s="5"/>
      <c r="B26" s="11" t="s">
        <v>86</v>
      </c>
      <c r="C26" s="15">
        <v>2570500</v>
      </c>
      <c r="D26" s="15">
        <v>795275</v>
      </c>
      <c r="E26" s="15">
        <v>3365775</v>
      </c>
      <c r="F26" s="15">
        <v>742679.95</v>
      </c>
      <c r="G26" s="15">
        <v>742679.95</v>
      </c>
      <c r="H26" s="15">
        <v>2623095.0499999998</v>
      </c>
    </row>
    <row r="27" spans="1:8" x14ac:dyDescent="0.2">
      <c r="A27" s="5"/>
      <c r="B27" s="11" t="s">
        <v>87</v>
      </c>
      <c r="C27" s="15">
        <v>1580000</v>
      </c>
      <c r="D27" s="15">
        <v>-4000</v>
      </c>
      <c r="E27" s="15">
        <v>1576000</v>
      </c>
      <c r="F27" s="15">
        <v>166039.76</v>
      </c>
      <c r="G27" s="15">
        <v>165999.85999999999</v>
      </c>
      <c r="H27" s="15">
        <v>1409960.24</v>
      </c>
    </row>
    <row r="28" spans="1:8" x14ac:dyDescent="0.2">
      <c r="A28" s="5"/>
      <c r="B28" s="11" t="s">
        <v>88</v>
      </c>
      <c r="C28" s="15">
        <v>5161354.6500000004</v>
      </c>
      <c r="D28" s="15">
        <v>175072</v>
      </c>
      <c r="E28" s="15">
        <v>5336426.6500000004</v>
      </c>
      <c r="F28" s="15">
        <v>3308306.78</v>
      </c>
      <c r="G28" s="15">
        <v>3156888.51</v>
      </c>
      <c r="H28" s="15">
        <v>2028119.87</v>
      </c>
    </row>
    <row r="29" spans="1:8" x14ac:dyDescent="0.2">
      <c r="A29" s="5"/>
      <c r="B29" s="11" t="s">
        <v>89</v>
      </c>
      <c r="C29" s="15">
        <v>2100492</v>
      </c>
      <c r="D29" s="15">
        <v>285000</v>
      </c>
      <c r="E29" s="15">
        <v>2385492</v>
      </c>
      <c r="F29" s="15">
        <v>1595272.23</v>
      </c>
      <c r="G29" s="15">
        <v>1595271.99</v>
      </c>
      <c r="H29" s="15">
        <v>790219.77</v>
      </c>
    </row>
    <row r="30" spans="1:8" x14ac:dyDescent="0.2">
      <c r="A30" s="5"/>
      <c r="B30" s="11" t="s">
        <v>90</v>
      </c>
      <c r="C30" s="15">
        <v>583250</v>
      </c>
      <c r="D30" s="15">
        <v>-57500</v>
      </c>
      <c r="E30" s="15">
        <v>525750</v>
      </c>
      <c r="F30" s="15">
        <v>206876.12</v>
      </c>
      <c r="G30" s="15">
        <v>206251.12</v>
      </c>
      <c r="H30" s="15">
        <v>318873.88</v>
      </c>
    </row>
    <row r="31" spans="1:8" x14ac:dyDescent="0.2">
      <c r="A31" s="5"/>
      <c r="B31" s="11" t="s">
        <v>91</v>
      </c>
      <c r="C31" s="15">
        <v>2660741</v>
      </c>
      <c r="D31" s="15">
        <v>-837483</v>
      </c>
      <c r="E31" s="15">
        <v>1823258</v>
      </c>
      <c r="F31" s="15">
        <v>282816.65999999997</v>
      </c>
      <c r="G31" s="15">
        <v>264500.15999999997</v>
      </c>
      <c r="H31" s="15">
        <v>1540441.34</v>
      </c>
    </row>
    <row r="32" spans="1:8" x14ac:dyDescent="0.2">
      <c r="A32" s="5"/>
      <c r="B32" s="11" t="s">
        <v>19</v>
      </c>
      <c r="C32" s="15">
        <v>3441005.37</v>
      </c>
      <c r="D32" s="15">
        <v>266569.58</v>
      </c>
      <c r="E32" s="15">
        <v>3707574.95</v>
      </c>
      <c r="F32" s="15">
        <v>1608197.41</v>
      </c>
      <c r="G32" s="15">
        <v>1608197.41</v>
      </c>
      <c r="H32" s="15">
        <v>2099377.54</v>
      </c>
    </row>
    <row r="33" spans="1:8" x14ac:dyDescent="0.2">
      <c r="A33" s="50" t="s">
        <v>64</v>
      </c>
      <c r="B33" s="7"/>
      <c r="C33" s="15">
        <f t="shared" ref="C33:H33" si="3">SUM(C34:C42)</f>
        <v>17638000</v>
      </c>
      <c r="D33" s="15">
        <f t="shared" si="3"/>
        <v>-285089.46000000002</v>
      </c>
      <c r="E33" s="15">
        <f t="shared" si="3"/>
        <v>17352910.539999999</v>
      </c>
      <c r="F33" s="15">
        <f t="shared" si="3"/>
        <v>9018495.9199999999</v>
      </c>
      <c r="G33" s="15">
        <f t="shared" si="3"/>
        <v>7276839.4199999999</v>
      </c>
      <c r="H33" s="15">
        <f t="shared" si="3"/>
        <v>8334414.6200000001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300000</v>
      </c>
      <c r="D36" s="15">
        <v>0</v>
      </c>
      <c r="E36" s="15">
        <v>300000</v>
      </c>
      <c r="F36" s="15">
        <v>0</v>
      </c>
      <c r="G36" s="15">
        <v>0</v>
      </c>
      <c r="H36" s="15">
        <v>300000</v>
      </c>
    </row>
    <row r="37" spans="1:8" x14ac:dyDescent="0.2">
      <c r="A37" s="5"/>
      <c r="B37" s="11" t="s">
        <v>95</v>
      </c>
      <c r="C37" s="15">
        <v>17338000</v>
      </c>
      <c r="D37" s="15">
        <v>-285089.46000000002</v>
      </c>
      <c r="E37" s="15">
        <v>17052910.539999999</v>
      </c>
      <c r="F37" s="15">
        <v>9018495.9199999999</v>
      </c>
      <c r="G37" s="15">
        <v>7276839.4199999999</v>
      </c>
      <c r="H37" s="15">
        <v>8034414.6200000001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6003801.1600000001</v>
      </c>
      <c r="D43" s="15">
        <f t="shared" si="4"/>
        <v>2304642.7999999998</v>
      </c>
      <c r="E43" s="15">
        <f t="shared" si="4"/>
        <v>8308443.96</v>
      </c>
      <c r="F43" s="15">
        <f t="shared" si="4"/>
        <v>1088917.2799999998</v>
      </c>
      <c r="G43" s="15">
        <f t="shared" si="4"/>
        <v>1030272.0299999999</v>
      </c>
      <c r="H43" s="15">
        <f t="shared" si="4"/>
        <v>7219526.6800000006</v>
      </c>
    </row>
    <row r="44" spans="1:8" x14ac:dyDescent="0.2">
      <c r="A44" s="5"/>
      <c r="B44" s="11" t="s">
        <v>99</v>
      </c>
      <c r="C44" s="15">
        <v>1213201</v>
      </c>
      <c r="D44" s="15">
        <v>2760150</v>
      </c>
      <c r="E44" s="15">
        <v>3973351</v>
      </c>
      <c r="F44" s="15">
        <v>557357.31999999995</v>
      </c>
      <c r="G44" s="15">
        <v>532557.31999999995</v>
      </c>
      <c r="H44" s="15">
        <v>3415993.68</v>
      </c>
    </row>
    <row r="45" spans="1:8" x14ac:dyDescent="0.2">
      <c r="A45" s="5"/>
      <c r="B45" s="11" t="s">
        <v>100</v>
      </c>
      <c r="C45" s="15">
        <v>177650</v>
      </c>
      <c r="D45" s="15">
        <v>-55738</v>
      </c>
      <c r="E45" s="15">
        <v>121912</v>
      </c>
      <c r="F45" s="15">
        <v>0</v>
      </c>
      <c r="G45" s="15">
        <v>0</v>
      </c>
      <c r="H45" s="15">
        <v>121912</v>
      </c>
    </row>
    <row r="46" spans="1:8" x14ac:dyDescent="0.2">
      <c r="A46" s="5"/>
      <c r="B46" s="11" t="s">
        <v>101</v>
      </c>
      <c r="C46" s="15">
        <v>190750</v>
      </c>
      <c r="D46" s="15">
        <v>-29800</v>
      </c>
      <c r="E46" s="15">
        <v>160950</v>
      </c>
      <c r="F46" s="15">
        <v>81870.070000000007</v>
      </c>
      <c r="G46" s="15">
        <v>81870.070000000007</v>
      </c>
      <c r="H46" s="15">
        <v>79079.929999999993</v>
      </c>
    </row>
    <row r="47" spans="1:8" x14ac:dyDescent="0.2">
      <c r="A47" s="5"/>
      <c r="B47" s="11" t="s">
        <v>102</v>
      </c>
      <c r="C47" s="15">
        <v>64000</v>
      </c>
      <c r="D47" s="15">
        <v>-58000</v>
      </c>
      <c r="E47" s="15">
        <v>6000</v>
      </c>
      <c r="F47" s="15">
        <v>0</v>
      </c>
      <c r="G47" s="15">
        <v>0</v>
      </c>
      <c r="H47" s="15">
        <v>6000</v>
      </c>
    </row>
    <row r="48" spans="1:8" x14ac:dyDescent="0.2">
      <c r="A48" s="5"/>
      <c r="B48" s="11" t="s">
        <v>103</v>
      </c>
      <c r="C48" s="15">
        <v>35000</v>
      </c>
      <c r="D48" s="15">
        <v>76750</v>
      </c>
      <c r="E48" s="15">
        <v>111750</v>
      </c>
      <c r="F48" s="15">
        <v>0</v>
      </c>
      <c r="G48" s="15">
        <v>0</v>
      </c>
      <c r="H48" s="15">
        <v>111750</v>
      </c>
    </row>
    <row r="49" spans="1:8" x14ac:dyDescent="0.2">
      <c r="A49" s="5"/>
      <c r="B49" s="11" t="s">
        <v>104</v>
      </c>
      <c r="C49" s="15">
        <v>1460200.16</v>
      </c>
      <c r="D49" s="15">
        <v>-13119.2</v>
      </c>
      <c r="E49" s="15">
        <v>1447080.96</v>
      </c>
      <c r="F49" s="15">
        <v>390336.89</v>
      </c>
      <c r="G49" s="15">
        <v>356491.64</v>
      </c>
      <c r="H49" s="15">
        <v>1056744.07</v>
      </c>
    </row>
    <row r="50" spans="1:8" x14ac:dyDescent="0.2">
      <c r="A50" s="5"/>
      <c r="B50" s="11" t="s">
        <v>105</v>
      </c>
      <c r="C50" s="15">
        <v>450000</v>
      </c>
      <c r="D50" s="15">
        <v>-40600</v>
      </c>
      <c r="E50" s="15">
        <v>409400</v>
      </c>
      <c r="F50" s="15">
        <v>59353</v>
      </c>
      <c r="G50" s="15">
        <v>59353</v>
      </c>
      <c r="H50" s="15">
        <v>350047</v>
      </c>
    </row>
    <row r="51" spans="1:8" x14ac:dyDescent="0.2">
      <c r="A51" s="5"/>
      <c r="B51" s="11" t="s">
        <v>106</v>
      </c>
      <c r="C51" s="15">
        <v>1500000</v>
      </c>
      <c r="D51" s="15">
        <v>0</v>
      </c>
      <c r="E51" s="15">
        <v>1500000</v>
      </c>
      <c r="F51" s="15">
        <v>0</v>
      </c>
      <c r="G51" s="15">
        <v>0</v>
      </c>
      <c r="H51" s="15">
        <v>1500000</v>
      </c>
    </row>
    <row r="52" spans="1:8" x14ac:dyDescent="0.2">
      <c r="A52" s="5"/>
      <c r="B52" s="11" t="s">
        <v>107</v>
      </c>
      <c r="C52" s="15">
        <v>913000</v>
      </c>
      <c r="D52" s="15">
        <v>-335000</v>
      </c>
      <c r="E52" s="15">
        <v>578000</v>
      </c>
      <c r="F52" s="15">
        <v>0</v>
      </c>
      <c r="G52" s="15">
        <v>0</v>
      </c>
      <c r="H52" s="15">
        <v>578000</v>
      </c>
    </row>
    <row r="53" spans="1:8" x14ac:dyDescent="0.2">
      <c r="A53" s="50" t="s">
        <v>66</v>
      </c>
      <c r="B53" s="7"/>
      <c r="C53" s="15">
        <f t="shared" ref="C53:H53" si="5">SUM(C54:C56)</f>
        <v>89019560</v>
      </c>
      <c r="D53" s="15">
        <f t="shared" si="5"/>
        <v>-1673610</v>
      </c>
      <c r="E53" s="15">
        <f t="shared" si="5"/>
        <v>87345950</v>
      </c>
      <c r="F53" s="15">
        <f t="shared" si="5"/>
        <v>25302790.82</v>
      </c>
      <c r="G53" s="15">
        <f t="shared" si="5"/>
        <v>25158919.469999999</v>
      </c>
      <c r="H53" s="15">
        <f t="shared" si="5"/>
        <v>62043159.18</v>
      </c>
    </row>
    <row r="54" spans="1:8" x14ac:dyDescent="0.2">
      <c r="A54" s="5"/>
      <c r="B54" s="11" t="s">
        <v>108</v>
      </c>
      <c r="C54" s="15">
        <v>57860620</v>
      </c>
      <c r="D54" s="15">
        <v>16386145.6</v>
      </c>
      <c r="E54" s="15">
        <v>74246765.599999994</v>
      </c>
      <c r="F54" s="15">
        <v>19688524.07</v>
      </c>
      <c r="G54" s="15">
        <v>19544652.719999999</v>
      </c>
      <c r="H54" s="15">
        <v>54558241.530000001</v>
      </c>
    </row>
    <row r="55" spans="1:8" x14ac:dyDescent="0.2">
      <c r="A55" s="5"/>
      <c r="B55" s="11" t="s">
        <v>109</v>
      </c>
      <c r="C55" s="15">
        <v>3172000</v>
      </c>
      <c r="D55" s="15">
        <v>814300</v>
      </c>
      <c r="E55" s="15">
        <v>3986300</v>
      </c>
      <c r="F55" s="15">
        <v>3002015.2</v>
      </c>
      <c r="G55" s="15">
        <v>3002015.2</v>
      </c>
      <c r="H55" s="15">
        <v>984284.8</v>
      </c>
    </row>
    <row r="56" spans="1:8" x14ac:dyDescent="0.2">
      <c r="A56" s="5"/>
      <c r="B56" s="11" t="s">
        <v>110</v>
      </c>
      <c r="C56" s="15">
        <v>27986940</v>
      </c>
      <c r="D56" s="15">
        <v>-18874055.600000001</v>
      </c>
      <c r="E56" s="15">
        <v>9112884.4000000004</v>
      </c>
      <c r="F56" s="15">
        <v>2612251.5499999998</v>
      </c>
      <c r="G56" s="15">
        <v>2612251.5499999998</v>
      </c>
      <c r="H56" s="15">
        <v>6500632.8499999996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200001</v>
      </c>
      <c r="D65" s="15">
        <f t="shared" si="7"/>
        <v>401200</v>
      </c>
      <c r="E65" s="15">
        <f t="shared" si="7"/>
        <v>601201</v>
      </c>
      <c r="F65" s="15">
        <f t="shared" si="7"/>
        <v>1633390</v>
      </c>
      <c r="G65" s="15">
        <f t="shared" si="7"/>
        <v>1633390</v>
      </c>
      <c r="H65" s="15">
        <f t="shared" si="7"/>
        <v>-1032189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200001</v>
      </c>
      <c r="D68" s="15">
        <v>401200</v>
      </c>
      <c r="E68" s="15">
        <v>601201</v>
      </c>
      <c r="F68" s="15">
        <v>1633390</v>
      </c>
      <c r="G68" s="15">
        <v>1633390</v>
      </c>
      <c r="H68" s="15">
        <v>-1032189</v>
      </c>
    </row>
    <row r="69" spans="1:8" x14ac:dyDescent="0.2">
      <c r="A69" s="50" t="s">
        <v>69</v>
      </c>
      <c r="B69" s="7"/>
      <c r="C69" s="15">
        <f t="shared" ref="C69:H69" si="8">SUM(C70:C76)</f>
        <v>200000</v>
      </c>
      <c r="D69" s="15">
        <f t="shared" si="8"/>
        <v>0</v>
      </c>
      <c r="E69" s="15">
        <f t="shared" si="8"/>
        <v>200000</v>
      </c>
      <c r="F69" s="15">
        <f t="shared" si="8"/>
        <v>66126.86</v>
      </c>
      <c r="G69" s="15">
        <f t="shared" si="8"/>
        <v>66126.86</v>
      </c>
      <c r="H69" s="15">
        <f t="shared" si="8"/>
        <v>133873.14000000001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200000</v>
      </c>
      <c r="D76" s="16">
        <v>0</v>
      </c>
      <c r="E76" s="16">
        <v>200000</v>
      </c>
      <c r="F76" s="16">
        <v>66126.86</v>
      </c>
      <c r="G76" s="16">
        <v>66126.86</v>
      </c>
      <c r="H76" s="16">
        <v>133873.14000000001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349529800.77999997</v>
      </c>
      <c r="D77" s="17">
        <f t="shared" si="9"/>
        <v>7864221.0900000008</v>
      </c>
      <c r="E77" s="17">
        <f t="shared" si="9"/>
        <v>357394021.87</v>
      </c>
      <c r="F77" s="17">
        <f t="shared" si="9"/>
        <v>151539077.30000001</v>
      </c>
      <c r="G77" s="17">
        <f t="shared" si="9"/>
        <v>148521246.31999999</v>
      </c>
      <c r="H77" s="17">
        <f t="shared" si="9"/>
        <v>205854944.57000002</v>
      </c>
    </row>
    <row r="80" spans="1:8" ht="14.25" x14ac:dyDescent="0.25">
      <c r="B80" s="64" t="s">
        <v>185</v>
      </c>
      <c r="C80" s="65"/>
      <c r="D80" s="66"/>
      <c r="E80" s="66"/>
      <c r="F80" s="66"/>
    </row>
    <row r="81" spans="2:8" x14ac:dyDescent="0.2">
      <c r="B81" s="65"/>
      <c r="C81" s="65"/>
      <c r="D81" s="66"/>
      <c r="E81" s="66"/>
      <c r="F81" s="66"/>
    </row>
    <row r="82" spans="2:8" x14ac:dyDescent="0.2">
      <c r="B82" s="65"/>
      <c r="C82" s="65"/>
      <c r="D82" s="66"/>
      <c r="E82" s="66"/>
      <c r="F82" s="66"/>
    </row>
    <row r="83" spans="2:8" x14ac:dyDescent="0.2">
      <c r="B83" s="65"/>
      <c r="C83" s="65"/>
      <c r="D83" s="66"/>
      <c r="E83" s="66"/>
      <c r="F83" s="66"/>
    </row>
    <row r="84" spans="2:8" x14ac:dyDescent="0.2">
      <c r="B84" s="65"/>
      <c r="C84" s="65"/>
      <c r="D84" s="66"/>
      <c r="E84" s="66"/>
      <c r="F84" s="66"/>
    </row>
    <row r="85" spans="2:8" x14ac:dyDescent="0.2">
      <c r="B85" s="65"/>
      <c r="C85" s="65"/>
      <c r="D85" s="66"/>
      <c r="E85" s="66"/>
      <c r="F85" s="66"/>
    </row>
    <row r="86" spans="2:8" ht="22.5" x14ac:dyDescent="0.2">
      <c r="B86" s="67" t="s">
        <v>186</v>
      </c>
      <c r="C86" s="67"/>
      <c r="D86" s="68"/>
      <c r="E86" s="68"/>
      <c r="F86" s="68" t="s">
        <v>187</v>
      </c>
      <c r="G86" s="69"/>
      <c r="H86" s="69"/>
    </row>
    <row r="87" spans="2:8" ht="12.75" x14ac:dyDescent="0.2">
      <c r="B87" s="70" t="s">
        <v>190</v>
      </c>
      <c r="C87" s="65"/>
      <c r="D87" s="66"/>
      <c r="E87" s="66"/>
      <c r="F87" s="71" t="s">
        <v>193</v>
      </c>
      <c r="G87" s="71"/>
    </row>
    <row r="88" spans="2:8" ht="12.75" x14ac:dyDescent="0.2">
      <c r="B88" s="72" t="s">
        <v>191</v>
      </c>
      <c r="C88" s="65"/>
      <c r="D88" s="66"/>
      <c r="E88" s="66"/>
      <c r="F88" s="73" t="s">
        <v>189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F87:G87"/>
  </mergeCells>
  <printOptions horizontalCentered="1"/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F33" sqref="F33:F3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254106438.62</v>
      </c>
      <c r="D6" s="52">
        <v>6831988.29</v>
      </c>
      <c r="E6" s="52">
        <v>260938426.91</v>
      </c>
      <c r="F6" s="52">
        <v>123447852.34</v>
      </c>
      <c r="G6" s="52">
        <v>120632537.95999999</v>
      </c>
      <c r="H6" s="52">
        <v>137490574.56999999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95223362.159999996</v>
      </c>
      <c r="D8" s="52">
        <v>1032232.8</v>
      </c>
      <c r="E8" s="52">
        <v>96255594.959999993</v>
      </c>
      <c r="F8" s="52">
        <v>28025098.100000001</v>
      </c>
      <c r="G8" s="52">
        <v>27822581.5</v>
      </c>
      <c r="H8" s="52">
        <v>68230496.859999999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52">
        <v>200000</v>
      </c>
      <c r="D10" s="22">
        <v>0</v>
      </c>
      <c r="E10" s="52">
        <v>200000</v>
      </c>
      <c r="F10" s="52">
        <v>66126.86</v>
      </c>
      <c r="G10" s="52">
        <v>66126.86</v>
      </c>
      <c r="H10" s="52">
        <v>133873.14000000001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349529800.77999997</v>
      </c>
      <c r="D16" s="17">
        <f t="shared" si="0"/>
        <v>7864221.0899999999</v>
      </c>
      <c r="E16" s="17">
        <f t="shared" si="0"/>
        <v>357394021.87</v>
      </c>
      <c r="F16" s="17">
        <f t="shared" si="0"/>
        <v>151539077.30000001</v>
      </c>
      <c r="G16" s="17">
        <f t="shared" si="0"/>
        <v>148521246.31999999</v>
      </c>
      <c r="H16" s="17">
        <f t="shared" si="0"/>
        <v>205854944.56999999</v>
      </c>
    </row>
    <row r="20" spans="2:8" ht="14.25" x14ac:dyDescent="0.25">
      <c r="B20" s="64" t="s">
        <v>185</v>
      </c>
    </row>
    <row r="23" spans="2:8" x14ac:dyDescent="0.2">
      <c r="C23" s="65"/>
      <c r="D23" s="66"/>
      <c r="E23" s="66"/>
      <c r="F23" s="66"/>
    </row>
    <row r="24" spans="2:8" x14ac:dyDescent="0.2">
      <c r="B24" s="65"/>
      <c r="C24" s="65"/>
      <c r="D24" s="66"/>
      <c r="E24" s="66"/>
      <c r="F24" s="66"/>
    </row>
    <row r="25" spans="2:8" x14ac:dyDescent="0.2">
      <c r="B25" s="65"/>
      <c r="C25" s="65"/>
      <c r="D25" s="66"/>
      <c r="E25" s="66"/>
      <c r="F25" s="66"/>
    </row>
    <row r="26" spans="2:8" x14ac:dyDescent="0.2">
      <c r="B26" s="65"/>
      <c r="C26" s="65"/>
      <c r="D26" s="66"/>
      <c r="E26" s="66"/>
      <c r="F26" s="66"/>
    </row>
    <row r="27" spans="2:8" x14ac:dyDescent="0.2">
      <c r="B27" s="65"/>
      <c r="C27" s="65"/>
      <c r="D27" s="66"/>
      <c r="E27" s="66"/>
      <c r="F27" s="66"/>
    </row>
    <row r="28" spans="2:8" ht="22.5" x14ac:dyDescent="0.2">
      <c r="B28" s="74" t="s">
        <v>194</v>
      </c>
      <c r="C28" s="65"/>
      <c r="D28" s="66"/>
      <c r="E28" s="66"/>
      <c r="F28" s="68" t="s">
        <v>195</v>
      </c>
      <c r="G28" s="69"/>
      <c r="H28" s="69"/>
    </row>
    <row r="29" spans="2:8" ht="12.75" x14ac:dyDescent="0.2">
      <c r="B29" s="70" t="s">
        <v>196</v>
      </c>
      <c r="C29" s="65"/>
      <c r="D29" s="66"/>
      <c r="E29" s="66"/>
      <c r="F29" s="71" t="s">
        <v>188</v>
      </c>
      <c r="G29" s="71"/>
    </row>
    <row r="30" spans="2:8" ht="12.75" x14ac:dyDescent="0.2">
      <c r="B30" s="72" t="s">
        <v>197</v>
      </c>
      <c r="C30" s="65"/>
      <c r="D30" s="66"/>
      <c r="E30" s="66"/>
      <c r="F30" s="73" t="s">
        <v>189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F29:G29"/>
  </mergeCells>
  <printOptions horizontalCentered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topLeftCell="A85" workbookViewId="0">
      <selection activeCell="D111" sqref="D11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184</v>
      </c>
      <c r="B1" s="54"/>
      <c r="C1" s="54"/>
      <c r="D1" s="54"/>
      <c r="E1" s="54"/>
      <c r="F1" s="54"/>
      <c r="G1" s="54"/>
      <c r="H1" s="5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8475411.8800000008</v>
      </c>
      <c r="D7" s="15">
        <v>315550.90999999997</v>
      </c>
      <c r="E7" s="15">
        <v>8790962.7899999991</v>
      </c>
      <c r="F7" s="15">
        <v>3601286.07</v>
      </c>
      <c r="G7" s="15">
        <v>3575646.5</v>
      </c>
      <c r="H7" s="15">
        <v>5189676.72</v>
      </c>
    </row>
    <row r="8" spans="1:8" x14ac:dyDescent="0.2">
      <c r="A8" s="4" t="s">
        <v>134</v>
      </c>
      <c r="B8" s="24"/>
      <c r="C8" s="15">
        <v>2024000</v>
      </c>
      <c r="D8" s="15">
        <v>332000</v>
      </c>
      <c r="E8" s="15">
        <v>2356000</v>
      </c>
      <c r="F8" s="15">
        <v>1597017.41</v>
      </c>
      <c r="G8" s="15">
        <v>1596475.97</v>
      </c>
      <c r="H8" s="15">
        <v>758982.59</v>
      </c>
    </row>
    <row r="9" spans="1:8" x14ac:dyDescent="0.2">
      <c r="A9" s="4" t="s">
        <v>135</v>
      </c>
      <c r="B9" s="24"/>
      <c r="C9" s="15">
        <v>47000</v>
      </c>
      <c r="D9" s="15">
        <v>1500</v>
      </c>
      <c r="E9" s="15">
        <v>48500</v>
      </c>
      <c r="F9" s="15">
        <v>5341.55</v>
      </c>
      <c r="G9" s="15">
        <v>5341.55</v>
      </c>
      <c r="H9" s="15">
        <v>43158.45</v>
      </c>
    </row>
    <row r="10" spans="1:8" x14ac:dyDescent="0.2">
      <c r="A10" s="4" t="s">
        <v>136</v>
      </c>
      <c r="B10" s="24"/>
      <c r="C10" s="15">
        <v>963848.94</v>
      </c>
      <c r="D10" s="15">
        <v>-37828.980000000003</v>
      </c>
      <c r="E10" s="15">
        <v>926019.96</v>
      </c>
      <c r="F10" s="15">
        <v>299479.65000000002</v>
      </c>
      <c r="G10" s="15">
        <v>297623.65000000002</v>
      </c>
      <c r="H10" s="15">
        <v>626540.31000000006</v>
      </c>
    </row>
    <row r="11" spans="1:8" x14ac:dyDescent="0.2">
      <c r="A11" s="4" t="s">
        <v>137</v>
      </c>
      <c r="B11" s="24"/>
      <c r="C11" s="15">
        <v>9762117.0600000005</v>
      </c>
      <c r="D11" s="15">
        <v>0</v>
      </c>
      <c r="E11" s="15">
        <v>9762117.0600000005</v>
      </c>
      <c r="F11" s="15">
        <v>4290841.12</v>
      </c>
      <c r="G11" s="15">
        <v>4290841.12</v>
      </c>
      <c r="H11" s="15">
        <v>5471275.9400000004</v>
      </c>
    </row>
    <row r="12" spans="1:8" x14ac:dyDescent="0.2">
      <c r="A12" s="4" t="s">
        <v>138</v>
      </c>
      <c r="B12" s="24"/>
      <c r="C12" s="15">
        <v>1375270.99</v>
      </c>
      <c r="D12" s="15">
        <v>-2500</v>
      </c>
      <c r="E12" s="15">
        <v>1372770.99</v>
      </c>
      <c r="F12" s="15">
        <v>535100.86</v>
      </c>
      <c r="G12" s="15">
        <v>535100.86</v>
      </c>
      <c r="H12" s="15">
        <v>837670.13</v>
      </c>
    </row>
    <row r="13" spans="1:8" x14ac:dyDescent="0.2">
      <c r="A13" s="4" t="s">
        <v>139</v>
      </c>
      <c r="B13" s="24"/>
      <c r="C13" s="15">
        <v>9192304.5899999999</v>
      </c>
      <c r="D13" s="15">
        <v>390727.99</v>
      </c>
      <c r="E13" s="15">
        <v>9583032.5800000001</v>
      </c>
      <c r="F13" s="15">
        <v>3709247.64</v>
      </c>
      <c r="G13" s="15">
        <v>3689697.44</v>
      </c>
      <c r="H13" s="15">
        <v>5873784.9400000004</v>
      </c>
    </row>
    <row r="14" spans="1:8" x14ac:dyDescent="0.2">
      <c r="A14" s="4" t="s">
        <v>140</v>
      </c>
      <c r="B14" s="24"/>
      <c r="C14" s="15">
        <v>25005007.579999998</v>
      </c>
      <c r="D14" s="15">
        <v>-1613591.8</v>
      </c>
      <c r="E14" s="15">
        <v>23391415.780000001</v>
      </c>
      <c r="F14" s="15">
        <v>11297615.130000001</v>
      </c>
      <c r="G14" s="15">
        <v>11290443.210000001</v>
      </c>
      <c r="H14" s="15">
        <v>12093800.65</v>
      </c>
    </row>
    <row r="15" spans="1:8" x14ac:dyDescent="0.2">
      <c r="A15" s="4" t="s">
        <v>141</v>
      </c>
      <c r="B15" s="24"/>
      <c r="C15" s="15">
        <v>3978189.87</v>
      </c>
      <c r="D15" s="15">
        <v>-2874</v>
      </c>
      <c r="E15" s="15">
        <v>3975315.87</v>
      </c>
      <c r="F15" s="15">
        <v>1529336.6</v>
      </c>
      <c r="G15" s="15">
        <v>1526356.5</v>
      </c>
      <c r="H15" s="15">
        <v>2445979.27</v>
      </c>
    </row>
    <row r="16" spans="1:8" x14ac:dyDescent="0.2">
      <c r="A16" s="4" t="s">
        <v>142</v>
      </c>
      <c r="B16" s="24"/>
      <c r="C16" s="15">
        <v>793366.46</v>
      </c>
      <c r="D16" s="15">
        <v>-5000</v>
      </c>
      <c r="E16" s="15">
        <v>788366.46</v>
      </c>
      <c r="F16" s="15">
        <v>313261.5</v>
      </c>
      <c r="G16" s="15">
        <v>313261.5</v>
      </c>
      <c r="H16" s="15">
        <v>475104.96</v>
      </c>
    </row>
    <row r="17" spans="1:8" x14ac:dyDescent="0.2">
      <c r="A17" s="4" t="s">
        <v>143</v>
      </c>
      <c r="B17" s="24"/>
      <c r="C17" s="15">
        <v>33008950.09</v>
      </c>
      <c r="D17" s="15">
        <v>597359.97</v>
      </c>
      <c r="E17" s="15">
        <v>33606310.060000002</v>
      </c>
      <c r="F17" s="15">
        <v>21422781.579999998</v>
      </c>
      <c r="G17" s="15">
        <v>21210556.530000001</v>
      </c>
      <c r="H17" s="15">
        <v>12183528.48</v>
      </c>
    </row>
    <row r="18" spans="1:8" x14ac:dyDescent="0.2">
      <c r="A18" s="4" t="s">
        <v>144</v>
      </c>
      <c r="B18" s="24"/>
      <c r="C18" s="15">
        <v>300000</v>
      </c>
      <c r="D18" s="15">
        <v>-55000</v>
      </c>
      <c r="E18" s="15">
        <v>245000</v>
      </c>
      <c r="F18" s="15">
        <v>36681.83</v>
      </c>
      <c r="G18" s="15">
        <v>36681.83</v>
      </c>
      <c r="H18" s="15">
        <v>208318.17</v>
      </c>
    </row>
    <row r="19" spans="1:8" x14ac:dyDescent="0.2">
      <c r="A19" s="4" t="s">
        <v>145</v>
      </c>
      <c r="B19" s="24"/>
      <c r="C19" s="15">
        <v>290000</v>
      </c>
      <c r="D19" s="15">
        <v>-75000</v>
      </c>
      <c r="E19" s="15">
        <v>215000</v>
      </c>
      <c r="F19" s="15">
        <v>50798.64</v>
      </c>
      <c r="G19" s="15">
        <v>47270.400000000001</v>
      </c>
      <c r="H19" s="15">
        <v>164201.35999999999</v>
      </c>
    </row>
    <row r="20" spans="1:8" x14ac:dyDescent="0.2">
      <c r="A20" s="4" t="s">
        <v>146</v>
      </c>
      <c r="B20" s="24"/>
      <c r="C20" s="15">
        <v>1677011.36</v>
      </c>
      <c r="D20" s="15">
        <v>-10000</v>
      </c>
      <c r="E20" s="15">
        <v>1667011.36</v>
      </c>
      <c r="F20" s="15">
        <v>547729.36</v>
      </c>
      <c r="G20" s="15">
        <v>547729.36</v>
      </c>
      <c r="H20" s="15">
        <v>1119282</v>
      </c>
    </row>
    <row r="21" spans="1:8" x14ac:dyDescent="0.2">
      <c r="A21" s="4" t="s">
        <v>147</v>
      </c>
      <c r="B21" s="24"/>
      <c r="C21" s="15">
        <v>2920959.01</v>
      </c>
      <c r="D21" s="15">
        <v>-30000</v>
      </c>
      <c r="E21" s="15">
        <v>2890959.01</v>
      </c>
      <c r="F21" s="15">
        <v>1152185.95</v>
      </c>
      <c r="G21" s="15">
        <v>1105797.95</v>
      </c>
      <c r="H21" s="15">
        <v>1738773.06</v>
      </c>
    </row>
    <row r="22" spans="1:8" x14ac:dyDescent="0.2">
      <c r="A22" s="4" t="s">
        <v>148</v>
      </c>
      <c r="B22" s="24"/>
      <c r="C22" s="15">
        <v>2001380.45</v>
      </c>
      <c r="D22" s="15">
        <v>90421.2</v>
      </c>
      <c r="E22" s="15">
        <v>2091801.65</v>
      </c>
      <c r="F22" s="15">
        <v>765768.05</v>
      </c>
      <c r="G22" s="15">
        <v>765505.05</v>
      </c>
      <c r="H22" s="15">
        <v>1326033.6000000001</v>
      </c>
    </row>
    <row r="23" spans="1:8" x14ac:dyDescent="0.2">
      <c r="A23" s="4" t="s">
        <v>149</v>
      </c>
      <c r="B23" s="24"/>
      <c r="C23" s="15">
        <v>15678795.02</v>
      </c>
      <c r="D23" s="15">
        <v>255711.09</v>
      </c>
      <c r="E23" s="15">
        <v>15934506.109999999</v>
      </c>
      <c r="F23" s="15">
        <v>7746061.8899999997</v>
      </c>
      <c r="G23" s="15">
        <v>7722300.29</v>
      </c>
      <c r="H23" s="15">
        <v>8188444.2199999997</v>
      </c>
    </row>
    <row r="24" spans="1:8" x14ac:dyDescent="0.2">
      <c r="A24" s="4" t="s">
        <v>150</v>
      </c>
      <c r="B24" s="24"/>
      <c r="C24" s="15">
        <v>4998722.34</v>
      </c>
      <c r="D24" s="15">
        <v>-15000</v>
      </c>
      <c r="E24" s="15">
        <v>4983722.34</v>
      </c>
      <c r="F24" s="15">
        <v>1663170.4</v>
      </c>
      <c r="G24" s="15">
        <v>1661360.4</v>
      </c>
      <c r="H24" s="15">
        <v>3320551.94</v>
      </c>
    </row>
    <row r="25" spans="1:8" x14ac:dyDescent="0.2">
      <c r="A25" s="4" t="s">
        <v>151</v>
      </c>
      <c r="B25" s="24"/>
      <c r="C25" s="15">
        <v>5497457.7000000002</v>
      </c>
      <c r="D25" s="15">
        <v>1500000</v>
      </c>
      <c r="E25" s="15">
        <v>6997457.7000000002</v>
      </c>
      <c r="F25" s="15">
        <v>1959476.45</v>
      </c>
      <c r="G25" s="15">
        <v>1958878.85</v>
      </c>
      <c r="H25" s="15">
        <v>5037981.25</v>
      </c>
    </row>
    <row r="26" spans="1:8" x14ac:dyDescent="0.2">
      <c r="A26" s="4" t="s">
        <v>152</v>
      </c>
      <c r="B26" s="24"/>
      <c r="C26" s="15">
        <v>3186999.01</v>
      </c>
      <c r="D26" s="15">
        <v>-81767.460000000006</v>
      </c>
      <c r="E26" s="15">
        <v>3105231.55</v>
      </c>
      <c r="F26" s="15">
        <v>1332355.21</v>
      </c>
      <c r="G26" s="15">
        <v>1317325.21</v>
      </c>
      <c r="H26" s="15">
        <v>1772876.34</v>
      </c>
    </row>
    <row r="27" spans="1:8" x14ac:dyDescent="0.2">
      <c r="A27" s="4" t="s">
        <v>153</v>
      </c>
      <c r="B27" s="24"/>
      <c r="C27" s="15">
        <v>26146304.530000001</v>
      </c>
      <c r="D27" s="15">
        <v>2007234.78</v>
      </c>
      <c r="E27" s="15">
        <v>28153539.309999999</v>
      </c>
      <c r="F27" s="15">
        <v>12821280.689999999</v>
      </c>
      <c r="G27" s="15">
        <v>12809545.66</v>
      </c>
      <c r="H27" s="15">
        <v>15332258.619999999</v>
      </c>
    </row>
    <row r="28" spans="1:8" x14ac:dyDescent="0.2">
      <c r="A28" s="4" t="s">
        <v>154</v>
      </c>
      <c r="B28" s="24"/>
      <c r="C28" s="15">
        <v>4954525.8099999996</v>
      </c>
      <c r="D28" s="15">
        <v>2000</v>
      </c>
      <c r="E28" s="15">
        <v>4956525.8099999996</v>
      </c>
      <c r="F28" s="15">
        <v>1779780.11</v>
      </c>
      <c r="G28" s="15">
        <v>1777874.56</v>
      </c>
      <c r="H28" s="15">
        <v>3176745.7</v>
      </c>
    </row>
    <row r="29" spans="1:8" x14ac:dyDescent="0.2">
      <c r="A29" s="4" t="s">
        <v>155</v>
      </c>
      <c r="B29" s="24"/>
      <c r="C29" s="15">
        <v>3887113.78</v>
      </c>
      <c r="D29" s="15">
        <v>70600</v>
      </c>
      <c r="E29" s="15">
        <v>3957713.78</v>
      </c>
      <c r="F29" s="15">
        <v>1470455.37</v>
      </c>
      <c r="G29" s="15">
        <v>1469563.69</v>
      </c>
      <c r="H29" s="15">
        <v>2487258.41</v>
      </c>
    </row>
    <row r="30" spans="1:8" x14ac:dyDescent="0.2">
      <c r="A30" s="4" t="s">
        <v>156</v>
      </c>
      <c r="B30" s="24"/>
      <c r="C30" s="15">
        <v>9737095.5199999996</v>
      </c>
      <c r="D30" s="15">
        <v>5559707.3899999997</v>
      </c>
      <c r="E30" s="15">
        <v>15296802.91</v>
      </c>
      <c r="F30" s="15">
        <v>3937147.94</v>
      </c>
      <c r="G30" s="15">
        <v>3937147.94</v>
      </c>
      <c r="H30" s="15">
        <v>11359654.970000001</v>
      </c>
    </row>
    <row r="31" spans="1:8" x14ac:dyDescent="0.2">
      <c r="A31" s="4" t="s">
        <v>157</v>
      </c>
      <c r="B31" s="24"/>
      <c r="C31" s="15">
        <v>2005694.52</v>
      </c>
      <c r="D31" s="15">
        <v>-10000</v>
      </c>
      <c r="E31" s="15">
        <v>1995694.52</v>
      </c>
      <c r="F31" s="15">
        <v>491028.22</v>
      </c>
      <c r="G31" s="15">
        <v>491028.22</v>
      </c>
      <c r="H31" s="15">
        <v>1504666.3</v>
      </c>
    </row>
    <row r="32" spans="1:8" x14ac:dyDescent="0.2">
      <c r="A32" s="4" t="s">
        <v>158</v>
      </c>
      <c r="B32" s="24"/>
      <c r="C32" s="15">
        <v>917215</v>
      </c>
      <c r="D32" s="15">
        <v>20000</v>
      </c>
      <c r="E32" s="15">
        <v>937215</v>
      </c>
      <c r="F32" s="15">
        <v>226061.08</v>
      </c>
      <c r="G32" s="15">
        <v>218915.48</v>
      </c>
      <c r="H32" s="15">
        <v>711153.92</v>
      </c>
    </row>
    <row r="33" spans="1:8" x14ac:dyDescent="0.2">
      <c r="A33" s="4" t="s">
        <v>159</v>
      </c>
      <c r="B33" s="24"/>
      <c r="C33" s="15">
        <v>1321958.27</v>
      </c>
      <c r="D33" s="15">
        <v>-11000</v>
      </c>
      <c r="E33" s="15">
        <v>1310958.27</v>
      </c>
      <c r="F33" s="15">
        <v>517261.52</v>
      </c>
      <c r="G33" s="15">
        <v>515231.52</v>
      </c>
      <c r="H33" s="15">
        <v>793696.75</v>
      </c>
    </row>
    <row r="34" spans="1:8" x14ac:dyDescent="0.2">
      <c r="A34" s="4" t="s">
        <v>160</v>
      </c>
      <c r="B34" s="24"/>
      <c r="C34" s="15">
        <v>0</v>
      </c>
      <c r="D34" s="15">
        <v>0</v>
      </c>
      <c r="E34" s="15">
        <v>0</v>
      </c>
      <c r="F34" s="15">
        <v>3455593.32</v>
      </c>
      <c r="G34" s="15">
        <v>1738926.66</v>
      </c>
      <c r="H34" s="15">
        <v>-3455593.32</v>
      </c>
    </row>
    <row r="35" spans="1:8" x14ac:dyDescent="0.2">
      <c r="A35" s="4" t="s">
        <v>161</v>
      </c>
      <c r="B35" s="24"/>
      <c r="C35" s="15">
        <v>10685000</v>
      </c>
      <c r="D35" s="15">
        <v>102000</v>
      </c>
      <c r="E35" s="15">
        <v>10787000</v>
      </c>
      <c r="F35" s="15">
        <v>2851999.99</v>
      </c>
      <c r="G35" s="15">
        <v>2851999.99</v>
      </c>
      <c r="H35" s="15">
        <v>7935000.0099999998</v>
      </c>
    </row>
    <row r="36" spans="1:8" x14ac:dyDescent="0.2">
      <c r="A36" s="4" t="s">
        <v>162</v>
      </c>
      <c r="B36" s="24"/>
      <c r="C36" s="15">
        <v>1</v>
      </c>
      <c r="D36" s="15">
        <v>0</v>
      </c>
      <c r="E36" s="15">
        <v>1</v>
      </c>
      <c r="F36" s="15">
        <v>0</v>
      </c>
      <c r="G36" s="15">
        <v>0</v>
      </c>
      <c r="H36" s="15">
        <v>1</v>
      </c>
    </row>
    <row r="37" spans="1:8" x14ac:dyDescent="0.2">
      <c r="A37" s="4" t="s">
        <v>163</v>
      </c>
      <c r="B37" s="24"/>
      <c r="C37" s="15">
        <v>0</v>
      </c>
      <c r="D37" s="15">
        <v>0</v>
      </c>
      <c r="E37" s="15">
        <v>0</v>
      </c>
      <c r="F37" s="15">
        <v>508139.42</v>
      </c>
      <c r="G37" s="15">
        <v>508139.42</v>
      </c>
      <c r="H37" s="15">
        <v>-508139.42</v>
      </c>
    </row>
    <row r="38" spans="1:8" x14ac:dyDescent="0.2">
      <c r="A38" s="4" t="s">
        <v>164</v>
      </c>
      <c r="B38" s="24"/>
      <c r="C38" s="15">
        <v>400000</v>
      </c>
      <c r="D38" s="15">
        <v>0</v>
      </c>
      <c r="E38" s="15">
        <v>400000</v>
      </c>
      <c r="F38" s="15">
        <v>0</v>
      </c>
      <c r="G38" s="15">
        <v>0</v>
      </c>
      <c r="H38" s="15">
        <v>400000</v>
      </c>
    </row>
    <row r="39" spans="1:8" x14ac:dyDescent="0.2">
      <c r="A39" s="4" t="s">
        <v>165</v>
      </c>
      <c r="B39" s="24"/>
      <c r="C39" s="15">
        <v>22441740</v>
      </c>
      <c r="D39" s="15">
        <v>692000</v>
      </c>
      <c r="E39" s="15">
        <v>23133740</v>
      </c>
      <c r="F39" s="15">
        <v>894170.03</v>
      </c>
      <c r="G39" s="15">
        <v>894170.03</v>
      </c>
      <c r="H39" s="15">
        <v>22239569.969999999</v>
      </c>
    </row>
    <row r="40" spans="1:8" x14ac:dyDescent="0.2">
      <c r="A40" s="4" t="s">
        <v>166</v>
      </c>
      <c r="B40" s="24"/>
      <c r="C40" s="15">
        <v>34862820</v>
      </c>
      <c r="D40" s="15">
        <v>908000</v>
      </c>
      <c r="E40" s="15">
        <v>35770820</v>
      </c>
      <c r="F40" s="15">
        <v>11931768.15</v>
      </c>
      <c r="G40" s="15">
        <v>11787896.800000001</v>
      </c>
      <c r="H40" s="15">
        <v>23839051.850000001</v>
      </c>
    </row>
    <row r="41" spans="1:8" x14ac:dyDescent="0.2">
      <c r="A41" s="4" t="s">
        <v>167</v>
      </c>
      <c r="B41" s="24"/>
      <c r="C41" s="15">
        <v>12750000</v>
      </c>
      <c r="D41" s="15">
        <v>-2360410</v>
      </c>
      <c r="E41" s="15">
        <v>10389590</v>
      </c>
      <c r="F41" s="15">
        <v>1888615.58</v>
      </c>
      <c r="G41" s="15">
        <v>1888615.58</v>
      </c>
      <c r="H41" s="15">
        <v>8500974.4199999999</v>
      </c>
    </row>
    <row r="42" spans="1:8" x14ac:dyDescent="0.2">
      <c r="A42" s="4" t="s">
        <v>168</v>
      </c>
      <c r="B42" s="24"/>
      <c r="C42" s="15">
        <v>4000000</v>
      </c>
      <c r="D42" s="15">
        <v>0</v>
      </c>
      <c r="E42" s="15">
        <v>4000000</v>
      </c>
      <c r="F42" s="15">
        <v>3222501.14</v>
      </c>
      <c r="G42" s="15">
        <v>3222501.14</v>
      </c>
      <c r="H42" s="15">
        <v>777498.86</v>
      </c>
    </row>
    <row r="43" spans="1:8" x14ac:dyDescent="0.2">
      <c r="A43" s="4" t="s">
        <v>169</v>
      </c>
      <c r="B43" s="24"/>
      <c r="C43" s="15">
        <v>1672162.61</v>
      </c>
      <c r="D43" s="15">
        <v>-1152162.6100000001</v>
      </c>
      <c r="E43" s="15">
        <v>520000</v>
      </c>
      <c r="F43" s="15">
        <v>139008.15</v>
      </c>
      <c r="G43" s="15">
        <v>138438.45000000001</v>
      </c>
      <c r="H43" s="15">
        <v>380991.85</v>
      </c>
    </row>
    <row r="44" spans="1:8" x14ac:dyDescent="0.2">
      <c r="A44" s="4" t="s">
        <v>170</v>
      </c>
      <c r="B44" s="24"/>
      <c r="C44" s="15">
        <v>2150000</v>
      </c>
      <c r="D44" s="15">
        <v>1677170</v>
      </c>
      <c r="E44" s="15">
        <v>3827170</v>
      </c>
      <c r="F44" s="15">
        <v>1642700.53</v>
      </c>
      <c r="G44" s="15">
        <v>1642700.53</v>
      </c>
      <c r="H44" s="15">
        <v>2184469.4700000002</v>
      </c>
    </row>
    <row r="45" spans="1:8" x14ac:dyDescent="0.2">
      <c r="A45" s="4" t="s">
        <v>171</v>
      </c>
      <c r="B45" s="24"/>
      <c r="C45" s="15">
        <v>1013000</v>
      </c>
      <c r="D45" s="15">
        <v>100000</v>
      </c>
      <c r="E45" s="15">
        <v>1113000</v>
      </c>
      <c r="F45" s="15">
        <v>158323.01</v>
      </c>
      <c r="G45" s="15">
        <v>158323.01</v>
      </c>
      <c r="H45" s="15">
        <v>954676.99</v>
      </c>
    </row>
    <row r="46" spans="1:8" x14ac:dyDescent="0.2">
      <c r="A46" s="4" t="s">
        <v>172</v>
      </c>
      <c r="B46" s="24"/>
      <c r="C46" s="15">
        <v>450000</v>
      </c>
      <c r="D46" s="15">
        <v>0</v>
      </c>
      <c r="E46" s="15">
        <v>450000</v>
      </c>
      <c r="F46" s="15">
        <v>111919.46</v>
      </c>
      <c r="G46" s="15">
        <v>106603.46</v>
      </c>
      <c r="H46" s="15">
        <v>338080.54</v>
      </c>
    </row>
    <row r="47" spans="1:8" x14ac:dyDescent="0.2">
      <c r="A47" s="4" t="s">
        <v>173</v>
      </c>
      <c r="B47" s="24"/>
      <c r="C47" s="15">
        <v>5132000</v>
      </c>
      <c r="D47" s="15">
        <v>-100000</v>
      </c>
      <c r="E47" s="15">
        <v>5032000</v>
      </c>
      <c r="F47" s="15">
        <v>1199516.32</v>
      </c>
      <c r="G47" s="15">
        <v>1199516.32</v>
      </c>
      <c r="H47" s="15">
        <v>3832483.68</v>
      </c>
    </row>
    <row r="48" spans="1:8" x14ac:dyDescent="0.2">
      <c r="A48" s="4" t="s">
        <v>174</v>
      </c>
      <c r="B48" s="24"/>
      <c r="C48" s="15">
        <v>11705000</v>
      </c>
      <c r="D48" s="15">
        <v>-900000</v>
      </c>
      <c r="E48" s="15">
        <v>10805000</v>
      </c>
      <c r="F48" s="15">
        <v>9118164.0500000007</v>
      </c>
      <c r="G48" s="15">
        <v>8796078.4900000002</v>
      </c>
      <c r="H48" s="15">
        <v>1686835.95</v>
      </c>
    </row>
    <row r="49" spans="1:8" x14ac:dyDescent="0.2">
      <c r="A49" s="4" t="s">
        <v>175</v>
      </c>
      <c r="B49" s="24"/>
      <c r="C49" s="15">
        <v>1081000</v>
      </c>
      <c r="D49" s="15">
        <v>980000</v>
      </c>
      <c r="E49" s="15">
        <v>2061000</v>
      </c>
      <c r="F49" s="15">
        <v>134029.88</v>
      </c>
      <c r="G49" s="15">
        <v>134029.88</v>
      </c>
      <c r="H49" s="15">
        <v>1926970.12</v>
      </c>
    </row>
    <row r="50" spans="1:8" x14ac:dyDescent="0.2">
      <c r="A50" s="4" t="s">
        <v>176</v>
      </c>
      <c r="B50" s="24"/>
      <c r="C50" s="15">
        <v>10103000</v>
      </c>
      <c r="D50" s="15">
        <v>-330627.39</v>
      </c>
      <c r="E50" s="15">
        <v>9772372.6099999994</v>
      </c>
      <c r="F50" s="15">
        <v>6568131.1600000001</v>
      </c>
      <c r="G50" s="15">
        <v>6467921.4900000002</v>
      </c>
      <c r="H50" s="15">
        <v>3204241.45</v>
      </c>
    </row>
    <row r="51" spans="1:8" x14ac:dyDescent="0.2">
      <c r="A51" s="4" t="s">
        <v>177</v>
      </c>
      <c r="B51" s="24"/>
      <c r="C51" s="15">
        <v>849330.56</v>
      </c>
      <c r="D51" s="15">
        <v>0</v>
      </c>
      <c r="E51" s="15">
        <v>849330.56</v>
      </c>
      <c r="F51" s="15">
        <v>700851.18</v>
      </c>
      <c r="G51" s="15">
        <v>676158.72</v>
      </c>
      <c r="H51" s="15">
        <v>148479.38</v>
      </c>
    </row>
    <row r="52" spans="1:8" x14ac:dyDescent="0.2">
      <c r="A52" s="4" t="s">
        <v>178</v>
      </c>
      <c r="B52" s="24"/>
      <c r="C52" s="15">
        <v>37664641.009999998</v>
      </c>
      <c r="D52" s="15">
        <v>-860000</v>
      </c>
      <c r="E52" s="15">
        <v>36804641.009999998</v>
      </c>
      <c r="F52" s="15">
        <v>16328555.369999999</v>
      </c>
      <c r="G52" s="15">
        <v>16113717.26</v>
      </c>
      <c r="H52" s="15">
        <v>20476085.640000001</v>
      </c>
    </row>
    <row r="53" spans="1:8" x14ac:dyDescent="0.2">
      <c r="A53" s="4" t="s">
        <v>179</v>
      </c>
      <c r="B53" s="24"/>
      <c r="C53" s="15">
        <v>7528791.4400000004</v>
      </c>
      <c r="D53" s="15">
        <v>0</v>
      </c>
      <c r="E53" s="15">
        <v>7528791.4400000004</v>
      </c>
      <c r="F53" s="15">
        <v>3273746.24</v>
      </c>
      <c r="G53" s="15">
        <v>3208951.72</v>
      </c>
      <c r="H53" s="15">
        <v>4255045.2</v>
      </c>
    </row>
    <row r="54" spans="1:8" x14ac:dyDescent="0.2">
      <c r="A54" s="4" t="s">
        <v>180</v>
      </c>
      <c r="B54" s="24"/>
      <c r="C54" s="15">
        <v>3678614.38</v>
      </c>
      <c r="D54" s="15">
        <v>-80000</v>
      </c>
      <c r="E54" s="15">
        <v>3598614.38</v>
      </c>
      <c r="F54" s="15">
        <v>1702542.88</v>
      </c>
      <c r="G54" s="15">
        <v>1671912.51</v>
      </c>
      <c r="H54" s="15">
        <v>1896071.5</v>
      </c>
    </row>
    <row r="55" spans="1:8" x14ac:dyDescent="0.2">
      <c r="A55" s="4" t="s">
        <v>181</v>
      </c>
      <c r="B55" s="24"/>
      <c r="C55" s="15">
        <v>846000</v>
      </c>
      <c r="D55" s="15">
        <v>-5000</v>
      </c>
      <c r="E55" s="15">
        <v>841000</v>
      </c>
      <c r="F55" s="15">
        <v>376835.9</v>
      </c>
      <c r="G55" s="15">
        <v>367729.9</v>
      </c>
      <c r="H55" s="15">
        <v>464164.1</v>
      </c>
    </row>
    <row r="56" spans="1:8" x14ac:dyDescent="0.2">
      <c r="A56" s="4" t="s">
        <v>182</v>
      </c>
      <c r="B56" s="24"/>
      <c r="C56" s="15">
        <v>370000</v>
      </c>
      <c r="D56" s="15">
        <v>0</v>
      </c>
      <c r="E56" s="15">
        <v>370000</v>
      </c>
      <c r="F56" s="15">
        <v>183513.72</v>
      </c>
      <c r="G56" s="15">
        <v>183513.72</v>
      </c>
      <c r="H56" s="15">
        <v>186486.28</v>
      </c>
    </row>
    <row r="57" spans="1:8" x14ac:dyDescent="0.2">
      <c r="A57" s="4" t="s">
        <v>183</v>
      </c>
      <c r="B57" s="24"/>
      <c r="C57" s="15">
        <v>0</v>
      </c>
      <c r="D57" s="15">
        <v>0</v>
      </c>
      <c r="E57" s="15">
        <v>0</v>
      </c>
      <c r="F57" s="15">
        <v>49900</v>
      </c>
      <c r="G57" s="15">
        <v>49900</v>
      </c>
      <c r="H57" s="15">
        <v>-49900</v>
      </c>
    </row>
    <row r="58" spans="1:8" x14ac:dyDescent="0.2">
      <c r="A58" s="4"/>
      <c r="B58" s="24"/>
      <c r="C58" s="15"/>
      <c r="D58" s="15"/>
      <c r="E58" s="15"/>
      <c r="F58" s="15"/>
      <c r="G58" s="15"/>
      <c r="H58" s="15"/>
    </row>
    <row r="59" spans="1:8" x14ac:dyDescent="0.2">
      <c r="A59" s="4"/>
      <c r="B59" s="27"/>
      <c r="C59" s="16"/>
      <c r="D59" s="16"/>
      <c r="E59" s="16"/>
      <c r="F59" s="16"/>
      <c r="G59" s="16"/>
      <c r="H59" s="16"/>
    </row>
    <row r="60" spans="1:8" x14ac:dyDescent="0.2">
      <c r="A60" s="28"/>
      <c r="B60" s="49" t="s">
        <v>53</v>
      </c>
      <c r="C60" s="25">
        <v>349529800.77999997</v>
      </c>
      <c r="D60" s="25">
        <v>7864221.0899999999</v>
      </c>
      <c r="E60" s="25">
        <v>357394021.87</v>
      </c>
      <c r="F60" s="25">
        <v>151539077.30000001</v>
      </c>
      <c r="G60" s="25">
        <v>148521246.31999999</v>
      </c>
      <c r="H60" s="25">
        <v>205854944.56999999</v>
      </c>
    </row>
    <row r="63" spans="1:8" ht="45" customHeight="1" x14ac:dyDescent="0.2">
      <c r="A63" s="53" t="s">
        <v>132</v>
      </c>
      <c r="B63" s="54"/>
      <c r="C63" s="54"/>
      <c r="D63" s="54"/>
      <c r="E63" s="54"/>
      <c r="F63" s="54"/>
      <c r="G63" s="54"/>
      <c r="H63" s="55"/>
    </row>
    <row r="65" spans="1:8" x14ac:dyDescent="0.2">
      <c r="A65" s="58" t="s">
        <v>54</v>
      </c>
      <c r="B65" s="59"/>
      <c r="C65" s="53" t="s">
        <v>60</v>
      </c>
      <c r="D65" s="54"/>
      <c r="E65" s="54"/>
      <c r="F65" s="54"/>
      <c r="G65" s="55"/>
      <c r="H65" s="56" t="s">
        <v>59</v>
      </c>
    </row>
    <row r="66" spans="1:8" ht="22.5" x14ac:dyDescent="0.2">
      <c r="A66" s="60"/>
      <c r="B66" s="61"/>
      <c r="C66" s="9" t="s">
        <v>55</v>
      </c>
      <c r="D66" s="9" t="s">
        <v>125</v>
      </c>
      <c r="E66" s="9" t="s">
        <v>56</v>
      </c>
      <c r="F66" s="9" t="s">
        <v>57</v>
      </c>
      <c r="G66" s="9" t="s">
        <v>58</v>
      </c>
      <c r="H66" s="57"/>
    </row>
    <row r="67" spans="1:8" x14ac:dyDescent="0.2">
      <c r="A67" s="62"/>
      <c r="B67" s="63"/>
      <c r="C67" s="10">
        <v>1</v>
      </c>
      <c r="D67" s="10">
        <v>2</v>
      </c>
      <c r="E67" s="10" t="s">
        <v>126</v>
      </c>
      <c r="F67" s="10">
        <v>4</v>
      </c>
      <c r="G67" s="10">
        <v>5</v>
      </c>
      <c r="H67" s="10" t="s">
        <v>127</v>
      </c>
    </row>
    <row r="68" spans="1:8" x14ac:dyDescent="0.2">
      <c r="A68" s="30"/>
      <c r="B68" s="31"/>
      <c r="C68" s="35"/>
      <c r="D68" s="35"/>
      <c r="E68" s="35"/>
      <c r="F68" s="35"/>
      <c r="G68" s="35"/>
      <c r="H68" s="35"/>
    </row>
    <row r="69" spans="1:8" x14ac:dyDescent="0.2">
      <c r="A69" s="4" t="s">
        <v>8</v>
      </c>
      <c r="B69" s="2"/>
      <c r="C69" s="36">
        <v>349529800.77999997</v>
      </c>
      <c r="D69" s="36">
        <v>7864221.0899999999</v>
      </c>
      <c r="E69" s="36">
        <v>357394021.87</v>
      </c>
      <c r="F69" s="36">
        <v>151539077.30000001</v>
      </c>
      <c r="G69" s="36">
        <v>148521246.31999999</v>
      </c>
      <c r="H69" s="36">
        <v>205854944.56999999</v>
      </c>
    </row>
    <row r="70" spans="1:8" x14ac:dyDescent="0.2">
      <c r="A70" s="4" t="s">
        <v>9</v>
      </c>
      <c r="B70" s="2"/>
      <c r="C70" s="36"/>
      <c r="D70" s="36"/>
      <c r="E70" s="36"/>
      <c r="F70" s="36"/>
      <c r="G70" s="36"/>
      <c r="H70" s="36"/>
    </row>
    <row r="71" spans="1:8" x14ac:dyDescent="0.2">
      <c r="A71" s="4" t="s">
        <v>10</v>
      </c>
      <c r="B71" s="2"/>
      <c r="C71" s="36"/>
      <c r="D71" s="36"/>
      <c r="E71" s="36"/>
      <c r="F71" s="36"/>
      <c r="G71" s="36"/>
      <c r="H71" s="36"/>
    </row>
    <row r="72" spans="1:8" x14ac:dyDescent="0.2">
      <c r="A72" s="4" t="s">
        <v>11</v>
      </c>
      <c r="B72" s="2"/>
      <c r="C72" s="36"/>
      <c r="D72" s="36"/>
      <c r="E72" s="36"/>
      <c r="F72" s="36"/>
      <c r="G72" s="36"/>
      <c r="H72" s="36"/>
    </row>
    <row r="73" spans="1:8" x14ac:dyDescent="0.2">
      <c r="A73" s="4"/>
      <c r="B73" s="2"/>
      <c r="C73" s="37"/>
      <c r="D73" s="37"/>
      <c r="E73" s="37"/>
      <c r="F73" s="37"/>
      <c r="G73" s="37"/>
      <c r="H73" s="37"/>
    </row>
    <row r="74" spans="1:8" x14ac:dyDescent="0.2">
      <c r="A74" s="28"/>
      <c r="B74" s="49" t="s">
        <v>53</v>
      </c>
      <c r="C74" s="25">
        <f t="shared" ref="C74:H74" si="0">C72+C71+C70+C69</f>
        <v>349529800.77999997</v>
      </c>
      <c r="D74" s="25">
        <f t="shared" si="0"/>
        <v>7864221.0899999999</v>
      </c>
      <c r="E74" s="25">
        <f t="shared" si="0"/>
        <v>357394021.87</v>
      </c>
      <c r="F74" s="25">
        <f t="shared" si="0"/>
        <v>151539077.30000001</v>
      </c>
      <c r="G74" s="25">
        <f t="shared" si="0"/>
        <v>148521246.31999999</v>
      </c>
      <c r="H74" s="25">
        <f t="shared" si="0"/>
        <v>205854944.56999999</v>
      </c>
    </row>
    <row r="77" spans="1:8" ht="45" customHeight="1" x14ac:dyDescent="0.2">
      <c r="A77" s="53" t="s">
        <v>131</v>
      </c>
      <c r="B77" s="54"/>
      <c r="C77" s="54"/>
      <c r="D77" s="54"/>
      <c r="E77" s="54"/>
      <c r="F77" s="54"/>
      <c r="G77" s="54"/>
      <c r="H77" s="55"/>
    </row>
    <row r="78" spans="1:8" x14ac:dyDescent="0.2">
      <c r="A78" s="58" t="s">
        <v>54</v>
      </c>
      <c r="B78" s="59"/>
      <c r="C78" s="53" t="s">
        <v>60</v>
      </c>
      <c r="D78" s="54"/>
      <c r="E78" s="54"/>
      <c r="F78" s="54"/>
      <c r="G78" s="55"/>
      <c r="H78" s="56" t="s">
        <v>59</v>
      </c>
    </row>
    <row r="79" spans="1:8" ht="22.5" x14ac:dyDescent="0.2">
      <c r="A79" s="60"/>
      <c r="B79" s="61"/>
      <c r="C79" s="9" t="s">
        <v>55</v>
      </c>
      <c r="D79" s="9" t="s">
        <v>125</v>
      </c>
      <c r="E79" s="9" t="s">
        <v>56</v>
      </c>
      <c r="F79" s="9" t="s">
        <v>57</v>
      </c>
      <c r="G79" s="9" t="s">
        <v>58</v>
      </c>
      <c r="H79" s="57"/>
    </row>
    <row r="80" spans="1:8" x14ac:dyDescent="0.2">
      <c r="A80" s="62"/>
      <c r="B80" s="63"/>
      <c r="C80" s="10">
        <v>1</v>
      </c>
      <c r="D80" s="10">
        <v>2</v>
      </c>
      <c r="E80" s="10" t="s">
        <v>126</v>
      </c>
      <c r="F80" s="10">
        <v>4</v>
      </c>
      <c r="G80" s="10">
        <v>5</v>
      </c>
      <c r="H80" s="10" t="s">
        <v>127</v>
      </c>
    </row>
    <row r="81" spans="1:9" x14ac:dyDescent="0.2">
      <c r="A81" s="30"/>
      <c r="B81" s="31"/>
      <c r="C81" s="35"/>
      <c r="D81" s="35"/>
      <c r="E81" s="35"/>
      <c r="F81" s="35"/>
      <c r="G81" s="35"/>
      <c r="H81" s="35"/>
    </row>
    <row r="82" spans="1:9" ht="22.5" x14ac:dyDescent="0.2">
      <c r="A82" s="4"/>
      <c r="B82" s="33" t="s">
        <v>13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51"/>
    </row>
    <row r="83" spans="1:9" x14ac:dyDescent="0.2">
      <c r="A83" s="4"/>
      <c r="B83" s="33"/>
      <c r="C83" s="36"/>
      <c r="D83" s="36"/>
      <c r="E83" s="36"/>
      <c r="F83" s="36"/>
      <c r="G83" s="36"/>
      <c r="H83" s="36"/>
    </row>
    <row r="84" spans="1:9" x14ac:dyDescent="0.2">
      <c r="A84" s="4"/>
      <c r="B84" s="33" t="s">
        <v>12</v>
      </c>
      <c r="C84" s="36"/>
      <c r="D84" s="36"/>
      <c r="E84" s="36"/>
      <c r="F84" s="36"/>
      <c r="G84" s="36"/>
      <c r="H84" s="36"/>
    </row>
    <row r="85" spans="1:9" x14ac:dyDescent="0.2">
      <c r="A85" s="4"/>
      <c r="B85" s="33"/>
      <c r="C85" s="36"/>
      <c r="D85" s="36"/>
      <c r="E85" s="36"/>
      <c r="F85" s="36"/>
      <c r="G85" s="36"/>
      <c r="H85" s="36"/>
    </row>
    <row r="86" spans="1:9" ht="22.5" x14ac:dyDescent="0.2">
      <c r="A86" s="4"/>
      <c r="B86" s="33" t="s">
        <v>14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51"/>
    </row>
    <row r="87" spans="1:9" x14ac:dyDescent="0.2">
      <c r="A87" s="4"/>
      <c r="B87" s="33"/>
      <c r="C87" s="36"/>
      <c r="D87" s="36"/>
      <c r="E87" s="36"/>
      <c r="F87" s="36"/>
      <c r="G87" s="36"/>
      <c r="H87" s="36"/>
    </row>
    <row r="88" spans="1:9" ht="22.5" x14ac:dyDescent="0.2">
      <c r="A88" s="4"/>
      <c r="B88" s="33" t="s">
        <v>26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51"/>
    </row>
    <row r="89" spans="1:9" x14ac:dyDescent="0.2">
      <c r="A89" s="4"/>
      <c r="B89" s="33"/>
      <c r="C89" s="36"/>
      <c r="D89" s="36"/>
      <c r="E89" s="36"/>
      <c r="F89" s="36"/>
      <c r="G89" s="36"/>
      <c r="H89" s="36"/>
    </row>
    <row r="90" spans="1:9" ht="22.5" x14ac:dyDescent="0.2">
      <c r="A90" s="4"/>
      <c r="B90" s="33" t="s">
        <v>27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51"/>
    </row>
    <row r="91" spans="1:9" x14ac:dyDescent="0.2">
      <c r="A91" s="4"/>
      <c r="B91" s="33"/>
      <c r="C91" s="36"/>
      <c r="D91" s="36"/>
      <c r="E91" s="36"/>
      <c r="F91" s="36"/>
      <c r="G91" s="36"/>
      <c r="H91" s="36"/>
    </row>
    <row r="92" spans="1:9" ht="22.5" x14ac:dyDescent="0.2">
      <c r="A92" s="4"/>
      <c r="B92" s="33" t="s">
        <v>34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51"/>
    </row>
    <row r="93" spans="1:9" x14ac:dyDescent="0.2">
      <c r="A93" s="4"/>
      <c r="B93" s="33"/>
      <c r="C93" s="36"/>
      <c r="D93" s="36"/>
      <c r="E93" s="36"/>
      <c r="F93" s="36"/>
      <c r="G93" s="36"/>
      <c r="H93" s="36"/>
    </row>
    <row r="94" spans="1:9" x14ac:dyDescent="0.2">
      <c r="A94" s="4"/>
      <c r="B94" s="33" t="s">
        <v>15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</row>
    <row r="95" spans="1:9" x14ac:dyDescent="0.2">
      <c r="A95" s="32"/>
      <c r="B95" s="34"/>
      <c r="C95" s="37"/>
      <c r="D95" s="37"/>
      <c r="E95" s="37"/>
      <c r="F95" s="37"/>
      <c r="G95" s="37"/>
      <c r="H95" s="37"/>
    </row>
    <row r="96" spans="1:9" x14ac:dyDescent="0.2">
      <c r="A96" s="28"/>
      <c r="B96" s="49" t="s">
        <v>53</v>
      </c>
      <c r="C96" s="25">
        <f t="shared" ref="C96:H96" si="1">C94+C92+C90+C88+C86+C84+C82</f>
        <v>0</v>
      </c>
      <c r="D96" s="25">
        <f t="shared" si="1"/>
        <v>0</v>
      </c>
      <c r="E96" s="25">
        <f t="shared" si="1"/>
        <v>0</v>
      </c>
      <c r="F96" s="25">
        <f t="shared" si="1"/>
        <v>0</v>
      </c>
      <c r="G96" s="25">
        <f t="shared" si="1"/>
        <v>0</v>
      </c>
      <c r="H96" s="25">
        <f t="shared" si="1"/>
        <v>0</v>
      </c>
    </row>
    <row r="98" spans="2:8" ht="14.25" x14ac:dyDescent="0.25">
      <c r="B98" s="64" t="s">
        <v>185</v>
      </c>
      <c r="C98" s="65"/>
      <c r="D98" s="66"/>
      <c r="E98" s="66"/>
      <c r="F98" s="66"/>
    </row>
    <row r="99" spans="2:8" ht="14.25" x14ac:dyDescent="0.25">
      <c r="B99" s="64"/>
      <c r="C99" s="65"/>
      <c r="D99" s="66"/>
      <c r="E99" s="66"/>
      <c r="F99" s="66"/>
    </row>
    <row r="100" spans="2:8" ht="14.25" x14ac:dyDescent="0.25">
      <c r="B100" s="64"/>
      <c r="C100" s="65"/>
      <c r="D100" s="66"/>
      <c r="E100" s="66"/>
      <c r="F100" s="66"/>
    </row>
    <row r="101" spans="2:8" x14ac:dyDescent="0.2">
      <c r="B101" s="65"/>
      <c r="C101" s="65"/>
      <c r="D101" s="66"/>
      <c r="E101" s="66"/>
      <c r="F101" s="66"/>
    </row>
    <row r="102" spans="2:8" x14ac:dyDescent="0.2">
      <c r="B102" s="65"/>
      <c r="C102" s="65"/>
      <c r="D102" s="66"/>
      <c r="E102" s="66"/>
      <c r="F102" s="66"/>
    </row>
    <row r="103" spans="2:8" ht="22.5" x14ac:dyDescent="0.2">
      <c r="B103" s="65" t="s">
        <v>186</v>
      </c>
      <c r="C103" s="65"/>
      <c r="D103" s="66"/>
      <c r="E103" s="66"/>
      <c r="F103" s="68" t="s">
        <v>198</v>
      </c>
      <c r="G103" s="69"/>
      <c r="H103" s="69"/>
    </row>
    <row r="104" spans="2:8" ht="12.75" x14ac:dyDescent="0.2">
      <c r="B104" s="75" t="s">
        <v>200</v>
      </c>
      <c r="C104" s="65"/>
      <c r="D104" s="66"/>
      <c r="E104" s="66"/>
      <c r="F104" s="71" t="s">
        <v>199</v>
      </c>
      <c r="G104" s="71"/>
    </row>
    <row r="105" spans="2:8" ht="12.75" x14ac:dyDescent="0.2">
      <c r="B105" s="76" t="s">
        <v>201</v>
      </c>
      <c r="C105" s="65"/>
      <c r="D105" s="66"/>
      <c r="E105" s="66"/>
      <c r="F105" s="73" t="s">
        <v>189</v>
      </c>
    </row>
  </sheetData>
  <sheetProtection formatCells="0" formatColumns="0" formatRows="0" insertRows="0" deleteRows="0" autoFilter="0"/>
  <mergeCells count="13">
    <mergeCell ref="F104:G104"/>
    <mergeCell ref="A1:H1"/>
    <mergeCell ref="A3:B5"/>
    <mergeCell ref="A63:H63"/>
    <mergeCell ref="A65:B67"/>
    <mergeCell ref="C3:G3"/>
    <mergeCell ref="H3:H4"/>
    <mergeCell ref="A77:H77"/>
    <mergeCell ref="A78:B80"/>
    <mergeCell ref="C78:G78"/>
    <mergeCell ref="H78:H79"/>
    <mergeCell ref="C65:G65"/>
    <mergeCell ref="H65:H66"/>
  </mergeCells>
  <printOptions horizontalCentered="1"/>
  <pageMargins left="0.25" right="0.25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workbookViewId="0">
      <selection activeCell="B52" sqref="B5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130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163975833</v>
      </c>
      <c r="D6" s="15">
        <v>5037887.8499999996</v>
      </c>
      <c r="E6" s="15">
        <v>169013720.84999999</v>
      </c>
      <c r="F6" s="15">
        <v>83041608.519999996</v>
      </c>
      <c r="G6" s="15">
        <v>80735327.040000007</v>
      </c>
      <c r="H6" s="15">
        <v>85972112.329999998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793366.46</v>
      </c>
      <c r="D8" s="15">
        <v>-5000</v>
      </c>
      <c r="E8" s="15">
        <v>788366.46</v>
      </c>
      <c r="F8" s="15">
        <v>313261.5</v>
      </c>
      <c r="G8" s="15">
        <v>313261.5</v>
      </c>
      <c r="H8" s="15">
        <v>475104.96</v>
      </c>
    </row>
    <row r="9" spans="1:8" x14ac:dyDescent="0.2">
      <c r="A9" s="40"/>
      <c r="B9" s="44" t="s">
        <v>43</v>
      </c>
      <c r="C9" s="15">
        <v>28852104.52</v>
      </c>
      <c r="D9" s="15">
        <v>705278.9</v>
      </c>
      <c r="E9" s="15">
        <v>29557383.420000002</v>
      </c>
      <c r="F9" s="15">
        <v>12141817.24</v>
      </c>
      <c r="G9" s="15">
        <v>12096627.470000001</v>
      </c>
      <c r="H9" s="15">
        <v>17415566.18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35025360.060000002</v>
      </c>
      <c r="D11" s="15">
        <v>-2768628.41</v>
      </c>
      <c r="E11" s="15">
        <v>32256731.649999999</v>
      </c>
      <c r="F11" s="15">
        <v>19827568.059999999</v>
      </c>
      <c r="G11" s="15">
        <v>18100179.68</v>
      </c>
      <c r="H11" s="15">
        <v>12429163.59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61532051.869999997</v>
      </c>
      <c r="D13" s="15">
        <v>4629707.3899999997</v>
      </c>
      <c r="E13" s="15">
        <v>66161759.259999998</v>
      </c>
      <c r="F13" s="15">
        <v>26008981.73</v>
      </c>
      <c r="G13" s="15">
        <v>25691573.129999999</v>
      </c>
      <c r="H13" s="15">
        <v>40152777.530000001</v>
      </c>
    </row>
    <row r="14" spans="1:8" x14ac:dyDescent="0.2">
      <c r="A14" s="40"/>
      <c r="B14" s="44" t="s">
        <v>19</v>
      </c>
      <c r="C14" s="15">
        <v>37772950.090000004</v>
      </c>
      <c r="D14" s="15">
        <v>2476529.9700000002</v>
      </c>
      <c r="E14" s="15">
        <v>40249480.060000002</v>
      </c>
      <c r="F14" s="15">
        <v>24749979.989999998</v>
      </c>
      <c r="G14" s="15">
        <v>24533685.260000002</v>
      </c>
      <c r="H14" s="15">
        <v>15499500.07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82272539.599999994</v>
      </c>
      <c r="D16" s="15">
        <v>1835200.95</v>
      </c>
      <c r="E16" s="15">
        <v>84107740.549999997</v>
      </c>
      <c r="F16" s="15">
        <v>32700552.690000001</v>
      </c>
      <c r="G16" s="15">
        <v>32532498.699999999</v>
      </c>
      <c r="H16" s="15">
        <v>51407187.859999999</v>
      </c>
    </row>
    <row r="17" spans="1:8" x14ac:dyDescent="0.2">
      <c r="A17" s="40"/>
      <c r="B17" s="44" t="s">
        <v>45</v>
      </c>
      <c r="C17" s="15">
        <v>2167958.27</v>
      </c>
      <c r="D17" s="15">
        <v>-16000</v>
      </c>
      <c r="E17" s="15">
        <v>2151958.27</v>
      </c>
      <c r="F17" s="15">
        <v>894097.42</v>
      </c>
      <c r="G17" s="15">
        <v>882961.42</v>
      </c>
      <c r="H17" s="15">
        <v>1257860.8500000001</v>
      </c>
    </row>
    <row r="18" spans="1:8" x14ac:dyDescent="0.2">
      <c r="A18" s="40"/>
      <c r="B18" s="44" t="s">
        <v>28</v>
      </c>
      <c r="C18" s="15">
        <v>40985748.869999997</v>
      </c>
      <c r="D18" s="15">
        <v>1747207.39</v>
      </c>
      <c r="E18" s="15">
        <v>42732956.259999998</v>
      </c>
      <c r="F18" s="15">
        <v>21560718.399999999</v>
      </c>
      <c r="G18" s="15">
        <v>21423189.559999999</v>
      </c>
      <c r="H18" s="15">
        <v>21172237.859999999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18826525.82</v>
      </c>
      <c r="D20" s="15">
        <v>22232.54</v>
      </c>
      <c r="E20" s="15">
        <v>18848758.359999999</v>
      </c>
      <c r="F20" s="15">
        <v>5964135.3099999996</v>
      </c>
      <c r="G20" s="15">
        <v>5947199.7599999998</v>
      </c>
      <c r="H20" s="15">
        <v>12884623.050000001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963848.94</v>
      </c>
      <c r="D22" s="15">
        <v>-37828.980000000003</v>
      </c>
      <c r="E22" s="15">
        <v>926019.96</v>
      </c>
      <c r="F22" s="15">
        <v>299479.65000000002</v>
      </c>
      <c r="G22" s="15">
        <v>297623.65000000002</v>
      </c>
      <c r="H22" s="15">
        <v>626540.31000000006</v>
      </c>
    </row>
    <row r="23" spans="1:8" x14ac:dyDescent="0.2">
      <c r="A23" s="40"/>
      <c r="B23" s="44" t="s">
        <v>4</v>
      </c>
      <c r="C23" s="15">
        <v>19328457.699999999</v>
      </c>
      <c r="D23" s="15">
        <v>119590</v>
      </c>
      <c r="E23" s="15">
        <v>19448047.699999999</v>
      </c>
      <c r="F23" s="15">
        <v>3982121.91</v>
      </c>
      <c r="G23" s="15">
        <v>3981524.31</v>
      </c>
      <c r="H23" s="15">
        <v>15465925.789999999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103281428.18000001</v>
      </c>
      <c r="D25" s="15">
        <v>991132.29</v>
      </c>
      <c r="E25" s="15">
        <v>104272560.47</v>
      </c>
      <c r="F25" s="15">
        <v>35796916.090000004</v>
      </c>
      <c r="G25" s="15">
        <v>35253420.579999998</v>
      </c>
      <c r="H25" s="15">
        <v>68475644.379999995</v>
      </c>
    </row>
    <row r="26" spans="1:8" x14ac:dyDescent="0.2">
      <c r="A26" s="40"/>
      <c r="B26" s="44" t="s">
        <v>29</v>
      </c>
      <c r="C26" s="15">
        <v>3090011.36</v>
      </c>
      <c r="D26" s="15">
        <v>90000</v>
      </c>
      <c r="E26" s="15">
        <v>3180011.36</v>
      </c>
      <c r="F26" s="15">
        <v>706052.37</v>
      </c>
      <c r="G26" s="15">
        <v>706052.37</v>
      </c>
      <c r="H26" s="15">
        <v>2473958.9900000002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67245337.359999999</v>
      </c>
      <c r="D29" s="15">
        <v>248711.09</v>
      </c>
      <c r="E29" s="15">
        <v>67494048.450000003</v>
      </c>
      <c r="F29" s="15">
        <v>30459164.489999998</v>
      </c>
      <c r="G29" s="15">
        <v>29967635.98</v>
      </c>
      <c r="H29" s="15">
        <v>37034883.960000001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32946079.460000001</v>
      </c>
      <c r="D32" s="15">
        <v>652421.19999999995</v>
      </c>
      <c r="E32" s="15">
        <v>33598500.659999996</v>
      </c>
      <c r="F32" s="15">
        <v>4631699.2300000004</v>
      </c>
      <c r="G32" s="15">
        <v>4579732.2300000004</v>
      </c>
      <c r="H32" s="15">
        <v>28966801.43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349529800.77999997</v>
      </c>
      <c r="D42" s="25">
        <f t="shared" si="0"/>
        <v>7864221.0899999999</v>
      </c>
      <c r="E42" s="25">
        <f t="shared" si="0"/>
        <v>357394021.87</v>
      </c>
      <c r="F42" s="25">
        <f t="shared" si="0"/>
        <v>151539077.30000001</v>
      </c>
      <c r="G42" s="25">
        <f t="shared" si="0"/>
        <v>148521246.31999999</v>
      </c>
      <c r="H42" s="25">
        <f t="shared" si="0"/>
        <v>205854944.56999999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ht="14.25" x14ac:dyDescent="0.25">
      <c r="A44" s="39"/>
      <c r="B44" s="64" t="s">
        <v>185</v>
      </c>
      <c r="D44" s="66"/>
      <c r="E44" s="66"/>
      <c r="F44" s="66"/>
      <c r="G44" s="39"/>
      <c r="H44" s="39"/>
    </row>
    <row r="45" spans="1:8" ht="14.25" x14ac:dyDescent="0.25">
      <c r="A45" s="39"/>
      <c r="C45" s="64"/>
      <c r="D45" s="66"/>
      <c r="E45" s="66"/>
      <c r="F45" s="66"/>
      <c r="G45" s="39"/>
      <c r="H45" s="39"/>
    </row>
    <row r="46" spans="1:8" ht="14.25" x14ac:dyDescent="0.25">
      <c r="C46" s="64"/>
      <c r="D46" s="66"/>
      <c r="E46" s="66"/>
      <c r="F46" s="66"/>
      <c r="G46" s="39"/>
      <c r="H46" s="39"/>
    </row>
    <row r="47" spans="1:8" ht="14.25" x14ac:dyDescent="0.25">
      <c r="C47" s="64"/>
      <c r="D47" s="66"/>
      <c r="E47" s="66"/>
      <c r="F47" s="66"/>
      <c r="G47" s="39"/>
      <c r="H47" s="39"/>
    </row>
    <row r="48" spans="1:8" x14ac:dyDescent="0.2">
      <c r="B48" s="65"/>
      <c r="C48" s="65"/>
      <c r="D48" s="66"/>
      <c r="E48" s="66"/>
      <c r="F48" s="66"/>
    </row>
    <row r="49" spans="2:8" x14ac:dyDescent="0.2">
      <c r="B49" s="77" t="s">
        <v>202</v>
      </c>
      <c r="C49" s="67"/>
      <c r="D49" s="67"/>
      <c r="E49" s="68"/>
      <c r="F49" s="78" t="s">
        <v>187</v>
      </c>
      <c r="G49" s="78"/>
      <c r="H49" s="78"/>
    </row>
    <row r="50" spans="2:8" ht="12.75" x14ac:dyDescent="0.2">
      <c r="B50" s="79" t="s">
        <v>196</v>
      </c>
      <c r="C50" s="80"/>
      <c r="D50" s="80"/>
      <c r="E50" s="66"/>
      <c r="F50" s="71" t="s">
        <v>192</v>
      </c>
      <c r="G50" s="71"/>
      <c r="H50" s="71"/>
    </row>
    <row r="51" spans="2:8" ht="12.75" x14ac:dyDescent="0.2">
      <c r="B51" s="81" t="s">
        <v>197</v>
      </c>
      <c r="C51" s="82"/>
      <c r="D51" s="82"/>
      <c r="E51" s="66"/>
      <c r="F51" s="83" t="s">
        <v>203</v>
      </c>
      <c r="G51" s="83"/>
      <c r="H51" s="83"/>
    </row>
  </sheetData>
  <sheetProtection formatCells="0" formatColumns="0" formatRows="0" autoFilter="0"/>
  <mergeCells count="8">
    <mergeCell ref="C50:D50"/>
    <mergeCell ref="F50:H50"/>
    <mergeCell ref="F51:H51"/>
    <mergeCell ref="A1:H1"/>
    <mergeCell ref="A2:B4"/>
    <mergeCell ref="C2:G2"/>
    <mergeCell ref="H2:H3"/>
    <mergeCell ref="F49:H49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2021-07-26T19:40:42Z</cp:lastPrinted>
  <dcterms:created xsi:type="dcterms:W3CDTF">2014-02-10T03:37:14Z</dcterms:created>
  <dcterms:modified xsi:type="dcterms:W3CDTF">2021-07-26T19:40:42Z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